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REBATE FORMS\2019 Commercial Rebate Forms\"/>
    </mc:Choice>
  </mc:AlternateContent>
  <xr:revisionPtr revIDLastSave="0" documentId="13_ncr:1_{06CADCB7-FE7A-45EE-A086-C2269379E62C}" xr6:coauthVersionLast="40" xr6:coauthVersionMax="40" xr10:uidLastSave="{00000000-0000-0000-0000-000000000000}"/>
  <workbookProtection workbookAlgorithmName="SHA-512" workbookHashValue="YvjSR0OnZxNn+H6IUqJqOShgrCLPmcD4qRIIP9SdoHEZLrPf95Pn/qhYdcN2om+to8r1KC9PsTt95g7N4fkdaw==" workbookSaltValue="t/iejv4D3BQxDRg2wXWOrA==" workbookSpinCount="100000" lockStructure="1"/>
  <bookViews>
    <workbookView xWindow="-17985" yWindow="495" windowWidth="16860" windowHeight="15285" tabRatio="908" xr2:uid="{00000000-000D-0000-FFFF-FFFF00000000}"/>
  </bookViews>
  <sheets>
    <sheet name="Cover Page" sheetId="18" r:id="rId1"/>
    <sheet name="Rules &amp; Info" sheetId="3" r:id="rId2"/>
    <sheet name="Ventilation" sheetId="19" r:id="rId3"/>
    <sheet name="Dairy" sheetId="6" r:id="rId4"/>
    <sheet name="Hog Mats" sheetId="20" r:id="rId5"/>
    <sheet name="Engine Block Timer" sheetId="21" r:id="rId6"/>
    <sheet name="Livestock Waterer" sheetId="22" r:id="rId7"/>
    <sheet name="Irr VFD" sheetId="10" r:id="rId8"/>
  </sheets>
  <externalReferences>
    <externalReference r:id="rId9"/>
  </externalReferences>
  <definedNames>
    <definedName name="_xlnm.Print_Area" localSheetId="0">'Cover Page'!$A$1:$K$41</definedName>
    <definedName name="_xlnm.Print_Area" localSheetId="3">Dairy!$A$1:$J$51</definedName>
    <definedName name="_xlnm.Print_Area" localSheetId="5">'Engine Block Timer'!$A$1:$J$40</definedName>
    <definedName name="_xlnm.Print_Area" localSheetId="4">'Hog Mats'!$A$1:$J$49</definedName>
    <definedName name="_xlnm.Print_Area" localSheetId="7">'Irr VFD'!$A$1:$J$51</definedName>
    <definedName name="_xlnm.Print_Area" localSheetId="6">'Livestock Waterer'!$A$1:$J$36</definedName>
    <definedName name="_xlnm.Print_Area" localSheetId="1">'Rules &amp; Info'!$A$1:$J$50</definedName>
    <definedName name="_xlnm.Print_Area" localSheetId="2">Ventilation!$A$1:$J$49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6" l="1"/>
  <c r="D49" i="6" s="1"/>
  <c r="I46" i="6"/>
  <c r="C41" i="6"/>
  <c r="D41" i="6" s="1"/>
  <c r="I38" i="6"/>
  <c r="C33" i="6"/>
  <c r="I30" i="6"/>
  <c r="C23" i="6"/>
  <c r="D23" i="6" s="1"/>
  <c r="C14" i="6"/>
  <c r="C20" i="22"/>
  <c r="D20" i="22" s="1"/>
  <c r="C15" i="21"/>
  <c r="D15" i="21" s="1"/>
  <c r="D35" i="20"/>
  <c r="D33" i="6" l="1"/>
  <c r="I15" i="6"/>
  <c r="I11" i="6" s="1"/>
  <c r="I22" i="19" l="1"/>
  <c r="I21" i="19"/>
  <c r="I20" i="19"/>
  <c r="I16" i="19"/>
  <c r="I15" i="19"/>
  <c r="I14" i="19"/>
  <c r="J10" i="19"/>
  <c r="I9" i="19"/>
  <c r="I8" i="19"/>
  <c r="I7" i="19"/>
  <c r="A2" i="19"/>
  <c r="I23" i="19" l="1"/>
  <c r="D27" i="19" s="1"/>
  <c r="E27" i="19" s="1"/>
  <c r="C20" i="10" l="1"/>
  <c r="D20" i="10" s="1"/>
  <c r="J15" i="6" l="1"/>
  <c r="D14" i="6"/>
</calcChain>
</file>

<file path=xl/sharedStrings.xml><?xml version="1.0" encoding="utf-8"?>
<sst xmlns="http://schemas.openxmlformats.org/spreadsheetml/2006/main" count="170" uniqueCount="127">
  <si>
    <t>Business Member Information</t>
  </si>
  <si>
    <t>Installation Address</t>
  </si>
  <si>
    <t>City, State, Zip</t>
  </si>
  <si>
    <t>Contact Name</t>
  </si>
  <si>
    <t>Email</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</si>
  <si>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</si>
  <si>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</si>
  <si>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</si>
  <si>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Business Name</t>
  </si>
  <si>
    <t>Phone Number</t>
  </si>
  <si>
    <t>Account Number</t>
  </si>
  <si>
    <t>Member Signature</t>
  </si>
  <si>
    <t>Date</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</si>
  <si>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</si>
  <si>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</si>
  <si>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Agricultural Programs</t>
  </si>
  <si>
    <t>Rebate Application</t>
  </si>
  <si>
    <t>Rebate</t>
  </si>
  <si>
    <t>Project Cost</t>
  </si>
  <si>
    <t>Rebate Information</t>
  </si>
  <si>
    <t>Equipment &amp; Rebate Information</t>
  </si>
  <si>
    <t>4. The cooperative reserves the right to conduct random inspections of installations.</t>
  </si>
  <si>
    <t>3. Rebates must be applied for within 12 months of invoice date.</t>
  </si>
  <si>
    <t>1. Evaluation must be complete before funds will be issued for the rebate.</t>
  </si>
  <si>
    <t>Additional Program Rules</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</si>
  <si>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</si>
  <si>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Warranty Information</t>
  </si>
  <si>
    <t>Rules &amp; Information</t>
  </si>
  <si>
    <t>Equipment &amp; Rebate Info</t>
  </si>
  <si>
    <t># Cows milked/day</t>
  </si>
  <si>
    <t>Annual Savings</t>
  </si>
  <si>
    <t>Lbs. milked/cow/day</t>
  </si>
  <si>
    <t xml:space="preserve">kW </t>
  </si>
  <si>
    <t>milk temp</t>
  </si>
  <si>
    <t xml:space="preserve">kWh </t>
  </si>
  <si>
    <t>Irrigator VFD</t>
  </si>
  <si>
    <t>Irrigator Information</t>
  </si>
  <si>
    <t>Motor HP</t>
  </si>
  <si>
    <t>Annual Hours of Operation*</t>
  </si>
  <si>
    <t>*typically 600-900 hrs/year</t>
  </si>
  <si>
    <t>$10 per Horse Power</t>
  </si>
  <si>
    <t>Agricultural Program</t>
  </si>
  <si>
    <t>Recipient Name</t>
  </si>
  <si>
    <t>Mailing Address</t>
  </si>
  <si>
    <t>5. Project must comply with all program specific rules and qualifications.</t>
  </si>
  <si>
    <t>Exhaust Fans $15/each</t>
  </si>
  <si>
    <t>Fan Size (in.)</t>
  </si>
  <si>
    <t>min CFM/watt req.</t>
  </si>
  <si>
    <t>Actual CFM/watt</t>
  </si>
  <si>
    <t>quantity</t>
  </si>
  <si>
    <t>*Actual CFM/watt &gt; minimum CFM/watt (found on "Rules &amp; Information" tab)</t>
  </si>
  <si>
    <t>Circulation Fans $25/ea</t>
  </si>
  <si>
    <t>High Volume, Low Speed (HVLS) Fans $400/each</t>
  </si>
  <si>
    <t>Old fan size (in)</t>
  </si>
  <si>
    <t>old quantity</t>
  </si>
  <si>
    <t>HVLS fan size</t>
  </si>
  <si>
    <t>new quantity</t>
  </si>
  <si>
    <t>Minimum Efficiencies</t>
  </si>
  <si>
    <t>Exhaust</t>
  </si>
  <si>
    <t>CFM/watt</t>
  </si>
  <si>
    <t>Circulation</t>
  </si>
  <si>
    <t>`</t>
  </si>
  <si>
    <t>HVLS</t>
  </si>
  <si>
    <t>16-23 in.</t>
  </si>
  <si>
    <t>24-35 in.</t>
  </si>
  <si>
    <t>HVLS fans should be fewer in quantity than the old fans</t>
  </si>
  <si>
    <t>36-47 in.</t>
  </si>
  <si>
    <t>48-64 in.</t>
  </si>
  <si>
    <t>48-51 in.</t>
  </si>
  <si>
    <t>panel, box, and cage fans</t>
  </si>
  <si>
    <t>52-59 in</t>
  </si>
  <si>
    <t>static pressure 0.10</t>
  </si>
  <si>
    <t>60-72 in.</t>
  </si>
  <si>
    <t>Through the wall &amp; tunnel ventilation</t>
  </si>
  <si>
    <r>
      <rPr>
        <u/>
        <sz val="8"/>
        <color rgb="FFC00000"/>
        <rFont val="Arial"/>
        <family val="2"/>
      </rPr>
      <t>High-Volume, Low-Speed (HVLS)</t>
    </r>
    <r>
      <rPr>
        <sz val="8"/>
        <rFont val="Arial"/>
        <family val="2"/>
      </rPr>
      <t xml:space="preserve"> - these fans move large volumes of air over a large area. They are available in a range of sizes, typically from starting around four feet and ranging up to 24 feet in diameter. Energy savings is achieved through use of fewer fans to move the same CFM with a more efficient design. </t>
    </r>
  </si>
  <si>
    <r>
      <rPr>
        <u/>
        <sz val="8"/>
        <color rgb="FFC00000"/>
        <rFont val="Arial"/>
        <family val="2"/>
      </rPr>
      <t>Circulation Fans</t>
    </r>
    <r>
      <rPr>
        <sz val="8"/>
        <rFont val="Arial"/>
        <family val="2"/>
      </rPr>
      <t xml:space="preserve"> - generally used to regulate airflow and temperature. As the diameter of fan increases, so should the efficiency. These fans work best in free stall barns with two, four, or six rows and are generally located in 30-40 foot intervals over the feed alley and free stall area. </t>
    </r>
  </si>
  <si>
    <r>
      <rPr>
        <u/>
        <sz val="8"/>
        <color rgb="FFC00000"/>
        <rFont val="Arial"/>
        <family val="2"/>
      </rPr>
      <t>Exhaust Fans</t>
    </r>
    <r>
      <rPr>
        <sz val="8"/>
        <rFont val="Arial"/>
        <family val="2"/>
      </rPr>
      <t xml:space="preserve"> - generally used for ventilation. To achieve </t>
    </r>
    <r>
      <rPr>
        <i/>
        <sz val="8"/>
        <rFont val="Arial"/>
        <family val="2"/>
      </rPr>
      <t>cross ventilation</t>
    </r>
    <r>
      <rPr>
        <sz val="8"/>
        <rFont val="Arial"/>
        <family val="2"/>
      </rPr>
      <t xml:space="preserve">, fans are installed on one wall to pull air from one side of the barn to the other. Exhaust fans also can be designed for </t>
    </r>
    <r>
      <rPr>
        <i/>
        <sz val="8"/>
        <rFont val="Arial"/>
        <family val="2"/>
      </rPr>
      <t xml:space="preserve">tunnel ventilation </t>
    </r>
    <r>
      <rPr>
        <sz val="8"/>
        <rFont val="Arial"/>
        <family val="2"/>
      </rPr>
      <t xml:space="preserve">where fans are installed on one end of the barn and move air across to the rest of the barn. generally thermostatically controlled to turn on banks of fans when the temperature hits the set point. Exhaust fans should be installed away from prevailing winds. Similar with circulation fans, when exhaust fan diameter increases, efficiency should also increase. </t>
    </r>
  </si>
  <si>
    <t>Hog Farrowing Mats</t>
  </si>
  <si>
    <t>Engine Block Timer</t>
  </si>
  <si>
    <t>Equipment Information</t>
  </si>
  <si>
    <t>Quantity of timers</t>
  </si>
  <si>
    <t>Rebate Information - $5/timer</t>
  </si>
  <si>
    <t>Livestock Waterer</t>
  </si>
  <si>
    <t>This rebate is for the installation of insulated or energy free livestock waterers in place of standard electric waterers.</t>
  </si>
  <si>
    <t>Quantity of waterers</t>
  </si>
  <si>
    <t>$75 / Waterer</t>
  </si>
  <si>
    <t>Rebate Information - $75/waterer</t>
  </si>
  <si>
    <t>Dairy Rebates</t>
  </si>
  <si>
    <t xml:space="preserve">The Robotic Milking Program provides a rebate for dairies that install automated single stall milking unit(s). The milking process at the dairy site will use fully automated robotic milking station(s) in place of conventional systems. </t>
  </si>
  <si>
    <t>Robotic Milking - $5,000 / stall</t>
  </si>
  <si>
    <t>Total Rebate</t>
  </si>
  <si>
    <t># stalls</t>
  </si>
  <si>
    <t># cows / day</t>
  </si>
  <si>
    <t>HP</t>
  </si>
  <si>
    <t xml:space="preserve">Dairy plate coolers, also referred to as milk pre-cool, reduce milk temperature before sending the milk to the bulk tank. This saves energy by reducing the cooling load in the bulk tank. The milk is run through one side of the heat exchanger while cool (well) water passes through the other side of the heat exchanger and absorbs the heat from the fresh milk. </t>
  </si>
  <si>
    <t xml:space="preserve">Dairy free heaters, also referred to as refrigeration heat recovery, can be one of the fastest paybacks on a dairy farm. The free heater recovers waste heat from the cooling compressors and uses it to preheat water generally used for sanitation. </t>
  </si>
  <si>
    <t xml:space="preserve">This rebate is for the installation of a variable speed drived on a vacuum pump motor. </t>
  </si>
  <si>
    <t>This rebate is for the installation of a variable speed drived on a milk transfer pump.</t>
  </si>
  <si>
    <t># of cows</t>
  </si>
  <si>
    <t>Rebate Information - $10 / HP</t>
  </si>
  <si>
    <t>Rebate applications due no later than November 15, 2019.</t>
  </si>
  <si>
    <t>Dairy Plate Cooler - $2 / cow</t>
  </si>
  <si>
    <t>Free Heater - $10 / cow</t>
  </si>
  <si>
    <t>Milk Pump VSD - $20 / horse power</t>
  </si>
  <si>
    <t>Vacuum Pump VSD - $20 / horse power</t>
  </si>
  <si>
    <t>Type 1</t>
  </si>
  <si>
    <t>Type 2</t>
  </si>
  <si>
    <t>Type 3</t>
  </si>
  <si>
    <t>Example</t>
  </si>
  <si>
    <t>lamp watts</t>
  </si>
  <si>
    <t>mat watts</t>
  </si>
  <si>
    <t>$50/crate</t>
  </si>
  <si>
    <t>Rebate:</t>
  </si>
  <si>
    <t>total number of crates</t>
  </si>
  <si>
    <r>
      <t xml:space="preserve">Existing lamp information </t>
    </r>
    <r>
      <rPr>
        <b/>
        <sz val="8"/>
        <color rgb="FFC00000"/>
        <rFont val="Arial"/>
        <family val="2"/>
      </rPr>
      <t>(if retrofitting existing barn)</t>
    </r>
  </si>
  <si>
    <t xml:space="preserve">6. The member is responsible for checking with the cooperative to determine funding availability and to </t>
  </si>
  <si>
    <t>verify program parameters.</t>
  </si>
  <si>
    <t>2. Members and vendors must submit itemized equipment invoices, along with rebate application and worksheet, to</t>
  </si>
  <si>
    <t xml:space="preserve">the cooperative. To ensure that the equipment installed meets the cooperative's </t>
  </si>
  <si>
    <t>as well as information regarding the manufacturer and model numbers for all equipment included in the rebate.</t>
  </si>
  <si>
    <t>invoices must itemize labor charges, quantity and price of the equipment performance standards, these installed,</t>
  </si>
  <si>
    <t xml:space="preserve">  $30/crate</t>
  </si>
  <si>
    <t xml:space="preserve">For the new construction barn using electric hog farrowing heated mats or replacement of heat lamps with heated mats with automated climate controls in an existing barn. Using heat mats significantly reduces heat lost to ambient air by providing direct heat transfer to the piglets. Replacement of heat mat to heat map does not qualify for this rebate. </t>
  </si>
  <si>
    <r>
      <t xml:space="preserve">Mat information </t>
    </r>
    <r>
      <rPr>
        <b/>
        <sz val="8"/>
        <color rgb="FFC00000"/>
        <rFont val="Arial"/>
        <family val="2"/>
      </rPr>
      <t>(required for both retrofit and new construction)</t>
    </r>
  </si>
  <si>
    <t xml:space="preserve">This rebate is for the installation of a plug-in timer that controls the operation of an engine block heater timer to modulate operation. </t>
  </si>
  <si>
    <t>*quantity based on insulated or energy free waterers</t>
  </si>
  <si>
    <t xml:space="preserve">Installing a Variable Frequency Drive (VFD) allows the pump to speed up or slow down to provide uniform application of water and maintain correct pressures throughout the irrigation system. Typically a VFD will be most beneficial for a system that has end guns or swing arms, precision application packages, or one pump supplying water to multiple irrigation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</si>
</sst>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quot;$&quot;#,##0"/>
  </numFmts>
  <fonts count="30">
    <font>
      <sz val="11"/>
      <color theme="1"/>
      <name val="Calibri"/>
      <family val="2"/>
      <scheme val="minor"/>
    </font>
    <font>
      <b/>
      <sz val="24"/>
      <color rgb="FFC00000"/>
      <name val="Arial"/>
      <family val="2"/>
    </font>
    <font>
      <sz val="16"/>
      <color rgb="FFC00000"/>
      <name val="Arial"/>
      <family val="2"/>
    </font>
    <font>
      <sz val="10"/>
      <color rgb="FF000000"/>
      <name val="Geneva"/>
    </font>
    <font>
      <sz val="10"/>
      <name val="Arial"/>
      <family val="2"/>
    </font>
    <font>
      <sz val="10"/>
      <color rgb="FFC00000"/>
      <name val="Arial"/>
      <family val="2"/>
    </font>
    <font>
      <b/>
      <sz val="10"/>
      <name val="Arial"/>
      <family val="2"/>
    </font>
    <font>
      <b/>
      <sz val="10"/>
      <color theme="0"/>
      <name val="Arial"/>
      <family val="2"/>
    </font>
    <font>
      <b/>
      <sz val="10"/>
      <color rgb="FFC00000"/>
      <name val="Arial"/>
      <family val="2"/>
    </font>
    <font>
      <sz val="10"/>
      <color theme="0"/>
      <name val="Arial"/>
      <family val="2"/>
    </font>
    <font>
      <sz val="8"/>
      <name val="Arial"/>
      <family val="2"/>
    </font>
    <font>
      <sz val="11"/>
      <color theme="1"/>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11"/>
      <color theme="0"/>
      <name val="Arial"/>
      <family val="2"/>
    </font>
    <font>
      <sz val="9"/>
      <color rgb="FF000000"/>
      <name val="Arial"/>
      <family val="2"/>
    </font>
    <font>
      <b/>
      <sz val="11"/>
      <color rgb="FFC00000"/>
      <name val="Arial"/>
      <family val="2"/>
    </font>
    <font>
      <sz val="11"/>
      <color rgb="FFC00000"/>
      <name val="Arial"/>
      <family val="2"/>
    </font>
    <font>
      <b/>
      <sz val="11"/>
      <color theme="0"/>
      <name val="Arial"/>
      <family val="2"/>
    </font>
    <font>
      <sz val="9"/>
      <color theme="1"/>
      <name val="Arial"/>
      <family val="2"/>
    </font>
    <font>
      <sz val="12"/>
      <color rgb="FF000000"/>
      <name val="Arial"/>
      <family val="2"/>
    </font>
    <font>
      <sz val="10"/>
      <color rgb="FF000000"/>
      <name val="Arial"/>
      <family val="2"/>
    </font>
    <font>
      <sz val="11"/>
      <color theme="1"/>
      <name val="Calibri"/>
      <family val="2"/>
      <scheme val="minor"/>
    </font>
    <font>
      <b/>
      <sz val="10"/>
      <color rgb="FF000000"/>
      <name val="Arial"/>
      <family val="2"/>
    </font>
    <font>
      <sz val="8"/>
      <color rgb="FFC00000"/>
      <name val="Arial"/>
      <family val="2"/>
    </font>
    <font>
      <u/>
      <sz val="8"/>
      <color rgb="FFC00000"/>
      <name val="Arial"/>
      <family val="2"/>
    </font>
    <font>
      <i/>
      <sz val="8"/>
      <name val="Arial"/>
      <family val="2"/>
    </font>
    <font>
      <b/>
      <sz val="8"/>
      <color rgb="FFC00000"/>
      <name val="Arial"/>
      <family val="2"/>
    </font>
  </fonts>
  <fills count="6">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4" fillId="0" borderId="0"/>
    <xf numFmtId="0" fontId="4" fillId="0" borderId="0"/>
    <xf numFmtId="0" fontId="24" fillId="0" borderId="0"/>
  </cellStyleXfs>
  <cellXfs count="149">
    <xf numFmtId="0" fontId="0" fillId="0" borderId="0" xfId="0"/>
    <xf numFmtId="0" fontId="4" fillId="0" borderId="0" xfId="1"/>
    <xf numFmtId="0" fontId="4" fillId="3" borderId="0" xfId="1" applyFill="1"/>
    <xf numFmtId="0" fontId="4" fillId="0" borderId="0" xfId="1" applyProtection="1">
      <protection hidden="1"/>
    </xf>
    <xf numFmtId="0" fontId="4" fillId="0" borderId="0" xfId="1" applyFont="1" applyProtection="1">
      <protection hidden="1"/>
    </xf>
    <xf numFmtId="0" fontId="5" fillId="0" borderId="0" xfId="1" applyFont="1" applyProtection="1">
      <protection hidden="1"/>
    </xf>
    <xf numFmtId="0" fontId="7" fillId="0" borderId="0" xfId="1" applyFont="1" applyProtection="1">
      <protection hidden="1"/>
    </xf>
    <xf numFmtId="0" fontId="6" fillId="0" borderId="0" xfId="1" applyFont="1" applyProtection="1">
      <protection hidden="1"/>
    </xf>
    <xf numFmtId="0" fontId="8" fillId="0" borderId="0" xfId="1" applyFont="1" applyProtection="1">
      <protection hidden="1"/>
    </xf>
    <xf numFmtId="165" fontId="4" fillId="0" borderId="3" xfId="1" applyNumberFormat="1" applyBorder="1" applyProtection="1">
      <protection locked="0" hidden="1"/>
    </xf>
    <xf numFmtId="0" fontId="7" fillId="2" borderId="0" xfId="1" applyFont="1" applyFill="1" applyProtection="1">
      <protection hidden="1"/>
    </xf>
    <xf numFmtId="0" fontId="4" fillId="0" borderId="3" xfId="1" applyBorder="1" applyProtection="1">
      <protection locked="0" hidden="1"/>
    </xf>
    <xf numFmtId="0" fontId="9" fillId="0" borderId="0" xfId="1" applyFont="1" applyProtection="1">
      <protection hidden="1"/>
    </xf>
    <xf numFmtId="0" fontId="5" fillId="0" borderId="0" xfId="1" applyFont="1" applyFill="1" applyProtection="1">
      <protection hidden="1"/>
    </xf>
    <xf numFmtId="0" fontId="2" fillId="0" borderId="0" xfId="1" applyFont="1" applyProtection="1">
      <protection hidden="1"/>
    </xf>
    <xf numFmtId="0" fontId="1" fillId="0" borderId="0" xfId="1" applyFont="1" applyProtection="1">
      <protection hidden="1"/>
    </xf>
    <xf numFmtId="0" fontId="4" fillId="0" borderId="0" xfId="1" applyFont="1"/>
    <xf numFmtId="0" fontId="7" fillId="2" borderId="0" xfId="1" applyFont="1" applyFill="1"/>
    <xf numFmtId="0" fontId="2" fillId="0" borderId="0" xfId="1" applyFont="1"/>
    <xf numFmtId="0" fontId="1" fillId="0" borderId="0" xfId="1" applyFont="1"/>
    <xf numFmtId="164" fontId="4" fillId="0" borderId="0" xfId="1" applyNumberFormat="1" applyBorder="1" applyProtection="1">
      <protection hidden="1"/>
    </xf>
    <xf numFmtId="0" fontId="10" fillId="0" borderId="0" xfId="1" applyFont="1" applyAlignment="1" applyProtection="1">
      <alignment vertical="top"/>
      <protection hidden="1"/>
    </xf>
    <xf numFmtId="165" fontId="4" fillId="0" borderId="0" xfId="1" applyNumberFormat="1" applyProtection="1">
      <protection hidden="1"/>
    </xf>
    <xf numFmtId="0" fontId="7" fillId="0" borderId="0" xfId="1" applyFont="1" applyFill="1" applyProtection="1">
      <protection hidden="1"/>
    </xf>
    <xf numFmtId="0" fontId="10" fillId="0" borderId="0" xfId="1" applyFont="1" applyProtection="1">
      <protection hidden="1"/>
    </xf>
    <xf numFmtId="0" fontId="4" fillId="0" borderId="0" xfId="1" applyFill="1"/>
    <xf numFmtId="0" fontId="22" fillId="0" borderId="0" xfId="1" applyFont="1"/>
    <xf numFmtId="0" fontId="1" fillId="0" borderId="0" xfId="3" applyFont="1" applyBorder="1" applyProtection="1"/>
    <xf numFmtId="0" fontId="11" fillId="0" borderId="0" xfId="3" applyFont="1" applyBorder="1" applyProtection="1"/>
    <xf numFmtId="0" fontId="11" fillId="0" borderId="0" xfId="3" applyFont="1" applyFill="1"/>
    <xf numFmtId="0" fontId="24" fillId="3" borderId="0" xfId="3" applyFill="1"/>
    <xf numFmtId="0" fontId="2" fillId="0" borderId="0" xfId="3" applyFont="1" applyBorder="1" applyProtection="1"/>
    <xf numFmtId="0" fontId="12" fillId="2" borderId="0" xfId="3" applyFont="1" applyFill="1" applyBorder="1" applyProtection="1"/>
    <xf numFmtId="0" fontId="13" fillId="2" borderId="0" xfId="3" applyFont="1" applyFill="1" applyBorder="1" applyProtection="1"/>
    <xf numFmtId="0" fontId="14" fillId="0" borderId="0" xfId="3" applyFont="1" applyBorder="1" applyProtection="1"/>
    <xf numFmtId="0" fontId="15" fillId="0" borderId="0" xfId="3" applyFont="1" applyBorder="1" applyProtection="1"/>
    <xf numFmtId="0" fontId="11" fillId="0" borderId="1" xfId="3" applyFont="1" applyFill="1" applyBorder="1"/>
    <xf numFmtId="0" fontId="16" fillId="2" borderId="0" xfId="3" applyFont="1" applyFill="1" applyBorder="1" applyProtection="1"/>
    <xf numFmtId="0" fontId="18" fillId="0" borderId="0" xfId="3" applyFont="1" applyBorder="1" applyProtection="1"/>
    <xf numFmtId="0" fontId="19" fillId="0" borderId="0" xfId="3" applyFont="1" applyBorder="1" applyProtection="1"/>
    <xf numFmtId="0" fontId="11" fillId="0" borderId="0" xfId="3" applyFont="1" applyBorder="1" applyAlignment="1" applyProtection="1"/>
    <xf numFmtId="0" fontId="20" fillId="2" borderId="0" xfId="3" applyFont="1" applyFill="1" applyBorder="1" applyProtection="1"/>
    <xf numFmtId="0" fontId="20" fillId="2" borderId="0" xfId="3" applyFont="1" applyFill="1" applyBorder="1" applyAlignment="1" applyProtection="1"/>
    <xf numFmtId="0" fontId="21" fillId="0" borderId="0" xfId="3" applyFont="1" applyBorder="1" applyAlignment="1" applyProtection="1">
      <alignment vertical="center" wrapText="1"/>
    </xf>
    <xf numFmtId="0" fontId="12" fillId="0" borderId="0" xfId="3" applyFont="1" applyFill="1" applyBorder="1" applyProtection="1"/>
    <xf numFmtId="0" fontId="11" fillId="0" borderId="0" xfId="3" applyFont="1"/>
    <xf numFmtId="0" fontId="11" fillId="2" borderId="0" xfId="3" applyFont="1" applyFill="1" applyBorder="1" applyProtection="1"/>
    <xf numFmtId="0" fontId="11" fillId="0" borderId="0" xfId="3" applyFont="1" applyBorder="1" applyAlignment="1" applyProtection="1">
      <alignment horizontal="center" vertical="center"/>
      <protection locked="0" hidden="1"/>
    </xf>
    <xf numFmtId="0" fontId="11" fillId="0" borderId="0" xfId="3" applyFont="1" applyBorder="1" applyAlignment="1" applyProtection="1">
      <alignment horizontal="center" vertical="center" wrapText="1"/>
      <protection locked="0" hidden="1"/>
    </xf>
    <xf numFmtId="0" fontId="24" fillId="0" borderId="0" xfId="3"/>
    <xf numFmtId="0" fontId="4" fillId="2" borderId="0" xfId="1" applyFont="1" applyFill="1" applyProtection="1">
      <protection hidden="1"/>
    </xf>
    <xf numFmtId="0" fontId="10" fillId="0" borderId="0" xfId="1" applyFont="1" applyAlignment="1" applyProtection="1">
      <alignment vertical="center"/>
      <protection hidden="1"/>
    </xf>
    <xf numFmtId="0" fontId="4" fillId="0" borderId="0" xfId="1" applyFill="1" applyProtection="1">
      <protection hidden="1"/>
    </xf>
    <xf numFmtId="0" fontId="4" fillId="0" borderId="0" xfId="1" applyFont="1" applyBorder="1" applyAlignment="1" applyProtection="1">
      <alignment horizontal="center" wrapText="1"/>
      <protection hidden="1"/>
    </xf>
    <xf numFmtId="164" fontId="7" fillId="2" borderId="0" xfId="1" applyNumberFormat="1" applyFont="1" applyFill="1" applyBorder="1" applyProtection="1">
      <protection hidden="1"/>
    </xf>
    <xf numFmtId="0" fontId="6" fillId="0" borderId="3" xfId="1" applyFont="1" applyBorder="1" applyAlignment="1" applyProtection="1">
      <alignment horizontal="center" wrapText="1"/>
      <protection hidden="1"/>
    </xf>
    <xf numFmtId="0" fontId="6" fillId="0" borderId="0" xfId="1" applyFont="1" applyBorder="1" applyAlignment="1" applyProtection="1">
      <alignment horizontal="center" wrapText="1"/>
      <protection hidden="1"/>
    </xf>
    <xf numFmtId="0" fontId="10" fillId="0" borderId="0" xfId="1" applyFont="1" applyFill="1" applyAlignment="1" applyProtection="1">
      <alignment vertical="top"/>
      <protection hidden="1"/>
    </xf>
    <xf numFmtId="164" fontId="10" fillId="0" borderId="0" xfId="1" applyNumberFormat="1" applyFont="1" applyFill="1" applyBorder="1" applyProtection="1">
      <protection hidden="1"/>
    </xf>
    <xf numFmtId="164" fontId="4" fillId="0" borderId="0" xfId="1" applyNumberFormat="1" applyFill="1" applyBorder="1" applyProtection="1">
      <protection hidden="1"/>
    </xf>
    <xf numFmtId="0" fontId="4" fillId="3" borderId="0" xfId="1" applyFill="1" applyProtection="1">
      <protection hidden="1"/>
    </xf>
    <xf numFmtId="0" fontId="4" fillId="0" borderId="0" xfId="1" applyFont="1" applyFill="1" applyProtection="1">
      <protection hidden="1"/>
    </xf>
    <xf numFmtId="0" fontId="4" fillId="3" borderId="0" xfId="1" applyFont="1" applyFill="1" applyProtection="1">
      <protection hidden="1"/>
    </xf>
    <xf numFmtId="0" fontId="9" fillId="0" borderId="0" xfId="1" applyFont="1" applyFill="1" applyProtection="1">
      <protection hidden="1"/>
    </xf>
    <xf numFmtId="165" fontId="6" fillId="0" borderId="3" xfId="1" applyNumberFormat="1" applyFont="1" applyBorder="1" applyProtection="1">
      <protection hidden="1"/>
    </xf>
    <xf numFmtId="165" fontId="6" fillId="0" borderId="0" xfId="1" applyNumberFormat="1" applyFont="1" applyBorder="1" applyProtection="1">
      <protection hidden="1"/>
    </xf>
    <xf numFmtId="0" fontId="4" fillId="0" borderId="3" xfId="1" applyFont="1" applyBorder="1" applyProtection="1">
      <protection hidden="1"/>
    </xf>
    <xf numFmtId="0" fontId="6" fillId="0" borderId="3" xfId="1" applyFont="1" applyFill="1" applyBorder="1" applyAlignment="1" applyProtection="1">
      <alignment horizontal="center"/>
      <protection hidden="1"/>
    </xf>
    <xf numFmtId="0" fontId="4" fillId="0" borderId="3" xfId="1" applyFill="1" applyBorder="1" applyAlignment="1" applyProtection="1">
      <alignment horizontal="center"/>
      <protection hidden="1"/>
    </xf>
    <xf numFmtId="0" fontId="4" fillId="0" borderId="3" xfId="1" applyFont="1" applyFill="1" applyBorder="1" applyAlignment="1" applyProtection="1">
      <alignment horizontal="center"/>
      <protection hidden="1"/>
    </xf>
    <xf numFmtId="0" fontId="4" fillId="0" borderId="0" xfId="1" applyFont="1" applyBorder="1" applyAlignment="1" applyProtection="1">
      <alignment horizontal="left" vertical="center" wrapText="1"/>
      <protection hidden="1"/>
    </xf>
    <xf numFmtId="166" fontId="8" fillId="0" borderId="3" xfId="1" applyNumberFormat="1" applyFont="1" applyBorder="1" applyProtection="1">
      <protection hidden="1"/>
    </xf>
    <xf numFmtId="0" fontId="4" fillId="0" borderId="3" xfId="1" applyFont="1" applyFill="1" applyBorder="1" applyAlignment="1" applyProtection="1">
      <alignment horizontal="center"/>
      <protection hidden="1"/>
    </xf>
    <xf numFmtId="0" fontId="4" fillId="0" borderId="3" xfId="1" applyFont="1" applyFill="1" applyBorder="1" applyAlignment="1" applyProtection="1">
      <alignment horizontal="center" vertical="center" wrapText="1"/>
      <protection hidden="1"/>
    </xf>
    <xf numFmtId="0" fontId="23" fillId="0" borderId="0" xfId="0" applyFont="1" applyAlignment="1" applyProtection="1">
      <alignment vertical="top" wrapText="1"/>
      <protection hidden="1"/>
    </xf>
    <xf numFmtId="0" fontId="4" fillId="0" borderId="0" xfId="1" applyBorder="1" applyProtection="1">
      <protection hidden="1"/>
    </xf>
    <xf numFmtId="164" fontId="9" fillId="0" borderId="0" xfId="1" applyNumberFormat="1" applyFont="1" applyBorder="1" applyProtection="1">
      <protection hidden="1"/>
    </xf>
    <xf numFmtId="3" fontId="9" fillId="0" borderId="0" xfId="1" applyNumberFormat="1" applyFont="1" applyBorder="1" applyProtection="1">
      <protection hidden="1"/>
    </xf>
    <xf numFmtId="0" fontId="4" fillId="2" borderId="0" xfId="1" applyFill="1" applyProtection="1">
      <protection hidden="1"/>
    </xf>
    <xf numFmtId="0" fontId="9" fillId="0" borderId="0" xfId="1" applyFont="1" applyAlignment="1" applyProtection="1">
      <alignment horizontal="center" vertical="center"/>
      <protection hidden="1"/>
    </xf>
    <xf numFmtId="0" fontId="9" fillId="0" borderId="0" xfId="1" applyFont="1" applyBorder="1" applyAlignment="1" applyProtection="1">
      <alignment horizontal="center" vertical="center"/>
      <protection hidden="1"/>
    </xf>
    <xf numFmtId="0" fontId="4" fillId="0" borderId="0" xfId="1" applyAlignment="1" applyProtection="1">
      <alignment horizontal="left"/>
      <protection hidden="1"/>
    </xf>
    <xf numFmtId="165" fontId="8" fillId="0" borderId="3" xfId="1" applyNumberFormat="1" applyFont="1" applyFill="1" applyBorder="1" applyProtection="1">
      <protection hidden="1"/>
    </xf>
    <xf numFmtId="165" fontId="8" fillId="0" borderId="0" xfId="1" applyNumberFormat="1" applyFont="1" applyFill="1" applyBorder="1" applyProtection="1">
      <protection hidden="1"/>
    </xf>
    <xf numFmtId="0" fontId="8" fillId="0" borderId="0" xfId="1" applyFont="1" applyFill="1" applyProtection="1">
      <protection hidden="1"/>
    </xf>
    <xf numFmtId="0" fontId="17" fillId="0" borderId="0" xfId="3" applyFont="1" applyBorder="1" applyAlignment="1" applyProtection="1">
      <alignment horizontal="left" vertical="center" wrapText="1" shrinkToFit="1"/>
    </xf>
    <xf numFmtId="0" fontId="21" fillId="0" borderId="0" xfId="3" applyFont="1" applyBorder="1" applyAlignment="1" applyProtection="1">
      <alignment horizontal="left" vertical="center" wrapText="1"/>
    </xf>
    <xf numFmtId="0" fontId="11" fillId="0" borderId="0" xfId="3" applyFont="1" applyBorder="1" applyAlignment="1" applyProtection="1">
      <alignment horizontal="center" vertical="center" wrapText="1"/>
      <protection locked="0" hidden="1"/>
    </xf>
    <xf numFmtId="0" fontId="4" fillId="0" borderId="3" xfId="1" applyBorder="1" applyAlignment="1" applyProtection="1">
      <alignment horizontal="center"/>
      <protection hidden="1"/>
    </xf>
    <xf numFmtId="0" fontId="4" fillId="0" borderId="3" xfId="1" applyBorder="1" applyProtection="1">
      <protection hidden="1"/>
    </xf>
    <xf numFmtId="0" fontId="4" fillId="0" borderId="3" xfId="1" applyFont="1" applyFill="1" applyBorder="1" applyProtection="1">
      <protection hidden="1"/>
    </xf>
    <xf numFmtId="166" fontId="7" fillId="0" borderId="3" xfId="1" applyNumberFormat="1" applyFont="1" applyBorder="1" applyProtection="1">
      <protection hidden="1"/>
    </xf>
    <xf numFmtId="0" fontId="23" fillId="0" borderId="0" xfId="0" applyFont="1" applyFill="1" applyAlignment="1" applyProtection="1">
      <alignment vertical="top"/>
      <protection hidden="1"/>
    </xf>
    <xf numFmtId="0" fontId="4" fillId="0" borderId="3" xfId="1" applyBorder="1" applyAlignment="1" applyProtection="1">
      <alignment horizontal="center"/>
      <protection locked="0" hidden="1"/>
    </xf>
    <xf numFmtId="0" fontId="0" fillId="0" borderId="0" xfId="0" applyAlignment="1">
      <alignment vertical="center"/>
    </xf>
    <xf numFmtId="0" fontId="14" fillId="0" borderId="0" xfId="3" applyFont="1" applyBorder="1" applyAlignment="1" applyProtection="1">
      <alignment horizontal="left" wrapText="1"/>
      <protection locked="0"/>
    </xf>
    <xf numFmtId="0" fontId="11" fillId="0" borderId="0" xfId="3" applyFont="1" applyFill="1" applyBorder="1"/>
    <xf numFmtId="0" fontId="11" fillId="0" borderId="0" xfId="3" applyFont="1" applyBorder="1" applyAlignment="1" applyProtection="1">
      <alignment horizontal="left" wrapText="1"/>
      <protection locked="0"/>
    </xf>
    <xf numFmtId="0" fontId="25" fillId="5" borderId="0" xfId="1" applyFont="1" applyFill="1" applyAlignment="1">
      <alignment horizontal="left"/>
    </xf>
    <xf numFmtId="0" fontId="4" fillId="4" borderId="0" xfId="1" applyFill="1"/>
    <xf numFmtId="0" fontId="4" fillId="4" borderId="0" xfId="1" applyFont="1" applyFill="1"/>
    <xf numFmtId="0" fontId="4" fillId="4" borderId="0" xfId="1" applyFill="1" applyProtection="1">
      <protection hidden="1"/>
    </xf>
    <xf numFmtId="0" fontId="4" fillId="0" borderId="3" xfId="1" applyFont="1" applyBorder="1" applyAlignment="1" applyProtection="1">
      <alignment horizontal="center"/>
      <protection hidden="1"/>
    </xf>
    <xf numFmtId="0" fontId="6" fillId="0" borderId="3" xfId="1" applyFont="1" applyBorder="1" applyAlignment="1" applyProtection="1">
      <alignment horizontal="center"/>
      <protection hidden="1"/>
    </xf>
    <xf numFmtId="0" fontId="4" fillId="4" borderId="0" xfId="0" applyFont="1" applyFill="1" applyAlignment="1" applyProtection="1">
      <alignment vertical="center" wrapText="1"/>
      <protection hidden="1"/>
    </xf>
    <xf numFmtId="0" fontId="23" fillId="0" borderId="0" xfId="0" applyFont="1" applyFill="1" applyAlignment="1" applyProtection="1">
      <alignment vertical="top" wrapText="1"/>
      <protection hidden="1"/>
    </xf>
    <xf numFmtId="0" fontId="11" fillId="0" borderId="2" xfId="3" applyFont="1" applyBorder="1" applyAlignment="1" applyProtection="1">
      <alignment horizontal="left" wrapText="1"/>
      <protection locked="0"/>
    </xf>
    <xf numFmtId="0" fontId="14" fillId="0" borderId="2" xfId="3" applyFont="1" applyBorder="1" applyAlignment="1" applyProtection="1">
      <alignment horizontal="left" wrapText="1"/>
      <protection locked="0"/>
    </xf>
    <xf numFmtId="0" fontId="17" fillId="0" borderId="0" xfId="3" applyFont="1" applyBorder="1" applyAlignment="1" applyProtection="1">
      <alignment horizontal="left" vertical="center" wrapText="1" shrinkToFit="1"/>
    </xf>
    <xf numFmtId="0" fontId="11" fillId="0" borderId="1" xfId="3" applyFont="1" applyBorder="1" applyAlignment="1" applyProtection="1">
      <alignment horizontal="left" wrapText="1"/>
      <protection locked="0"/>
    </xf>
    <xf numFmtId="0" fontId="14" fillId="0" borderId="1" xfId="3" applyFont="1" applyBorder="1" applyAlignment="1" applyProtection="1">
      <alignment horizontal="left" wrapText="1"/>
      <protection locked="0"/>
    </xf>
    <xf numFmtId="0" fontId="14" fillId="0" borderId="1" xfId="3" applyFont="1" applyBorder="1" applyAlignment="1" applyProtection="1">
      <alignment horizontal="left"/>
      <protection locked="0"/>
    </xf>
    <xf numFmtId="0" fontId="11" fillId="0" borderId="1" xfId="3" applyFont="1" applyBorder="1" applyAlignment="1" applyProtection="1">
      <alignment horizontal="left"/>
      <protection locked="0"/>
    </xf>
    <xf numFmtId="0" fontId="21" fillId="0" borderId="0" xfId="3" applyFont="1" applyBorder="1" applyAlignment="1" applyProtection="1">
      <alignment horizontal="left" vertical="center" wrapText="1"/>
    </xf>
    <xf numFmtId="0" fontId="25" fillId="5" borderId="0" xfId="1" applyFont="1" applyFill="1" applyAlignment="1">
      <alignment horizontal="left"/>
    </xf>
    <xf numFmtId="0" fontId="11" fillId="0" borderId="0" xfId="3" applyFont="1" applyBorder="1" applyAlignment="1" applyProtection="1">
      <alignment horizontal="center" vertical="center"/>
      <protection locked="0" hidden="1"/>
    </xf>
    <xf numFmtId="0" fontId="11" fillId="0" borderId="1" xfId="3" applyFont="1" applyBorder="1" applyAlignment="1" applyProtection="1">
      <alignment horizontal="center" vertical="center"/>
      <protection locked="0" hidden="1"/>
    </xf>
    <xf numFmtId="0" fontId="11" fillId="0" borderId="0" xfId="3" applyFont="1" applyBorder="1" applyAlignment="1" applyProtection="1">
      <alignment horizontal="center" vertical="center" wrapText="1"/>
      <protection locked="0" hidden="1"/>
    </xf>
    <xf numFmtId="0" fontId="11" fillId="0" borderId="1" xfId="3" applyFont="1" applyBorder="1" applyAlignment="1" applyProtection="1">
      <alignment horizontal="center" vertical="center" wrapText="1"/>
      <protection locked="0" hidden="1"/>
    </xf>
    <xf numFmtId="0" fontId="23" fillId="0" borderId="0" xfId="1" applyFont="1" applyAlignment="1">
      <alignment horizontal="left" vertical="center" wrapText="1"/>
    </xf>
    <xf numFmtId="0" fontId="23" fillId="0" borderId="0" xfId="1" applyFont="1" applyAlignment="1">
      <alignment horizontal="left" vertical="center"/>
    </xf>
    <xf numFmtId="0" fontId="4" fillId="0" borderId="0" xfId="1" applyFont="1" applyAlignment="1">
      <alignment horizontal="right" vertical="center"/>
    </xf>
    <xf numFmtId="0" fontId="4" fillId="0" borderId="0" xfId="1" applyAlignment="1">
      <alignment horizontal="right" vertical="center"/>
    </xf>
    <xf numFmtId="0" fontId="23" fillId="0" borderId="0" xfId="0" applyFont="1" applyAlignment="1">
      <alignment horizontal="left" vertical="center" wrapText="1"/>
    </xf>
    <xf numFmtId="0" fontId="4" fillId="0" borderId="0" xfId="1" applyFont="1" applyAlignment="1">
      <alignment horizontal="left"/>
    </xf>
    <xf numFmtId="0" fontId="4" fillId="0" borderId="0" xfId="1" applyFont="1" applyBorder="1" applyAlignment="1" applyProtection="1">
      <alignment horizontal="left" vertical="center" wrapText="1"/>
      <protection hidden="1"/>
    </xf>
    <xf numFmtId="0" fontId="26"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6" xfId="1" applyFont="1" applyBorder="1" applyAlignment="1" applyProtection="1">
      <alignment horizontal="left" vertical="top" wrapText="1"/>
      <protection hidden="1"/>
    </xf>
    <xf numFmtId="0" fontId="9" fillId="0" borderId="6" xfId="1" applyFont="1" applyBorder="1" applyAlignment="1" applyProtection="1">
      <alignment horizontal="center"/>
      <protection hidden="1"/>
    </xf>
    <xf numFmtId="0" fontId="8" fillId="0" borderId="3" xfId="1" applyFont="1" applyFill="1" applyBorder="1" applyAlignment="1" applyProtection="1">
      <alignment horizontal="center"/>
      <protection locked="0" hidden="1"/>
    </xf>
    <xf numFmtId="0" fontId="8" fillId="0" borderId="4" xfId="1" applyFont="1" applyFill="1" applyBorder="1" applyAlignment="1" applyProtection="1">
      <alignment horizontal="center"/>
      <protection locked="0" hidden="1"/>
    </xf>
    <xf numFmtId="0" fontId="8" fillId="0" borderId="3" xfId="1" applyFont="1" applyBorder="1" applyAlignment="1" applyProtection="1">
      <alignment horizontal="center"/>
      <protection locked="0" hidden="1"/>
    </xf>
    <xf numFmtId="0" fontId="4" fillId="0" borderId="5" xfId="1" applyFont="1" applyFill="1" applyBorder="1" applyAlignment="1" applyProtection="1">
      <alignment horizontal="center"/>
      <protection hidden="1"/>
    </xf>
    <xf numFmtId="0" fontId="4" fillId="0" borderId="3" xfId="1" applyFont="1" applyFill="1" applyBorder="1" applyAlignment="1" applyProtection="1">
      <alignment horizontal="center"/>
      <protection hidden="1"/>
    </xf>
    <xf numFmtId="0" fontId="7" fillId="2" borderId="0" xfId="1" applyFont="1" applyFill="1" applyAlignment="1" applyProtection="1">
      <alignment horizontal="left"/>
      <protection hidden="1"/>
    </xf>
    <xf numFmtId="0" fontId="8" fillId="0" borderId="3" xfId="1" applyFont="1" applyFill="1" applyBorder="1" applyAlignment="1" applyProtection="1">
      <alignment horizontal="center"/>
      <protection hidden="1"/>
    </xf>
    <xf numFmtId="0" fontId="8" fillId="0" borderId="4" xfId="1" applyFont="1" applyFill="1" applyBorder="1" applyAlignment="1" applyProtection="1">
      <alignment horizontal="center"/>
      <protection hidden="1"/>
    </xf>
    <xf numFmtId="0" fontId="8" fillId="0" borderId="3" xfId="1" applyFont="1" applyBorder="1" applyAlignment="1" applyProtection="1">
      <alignment horizontal="center"/>
      <protection hidden="1"/>
    </xf>
    <xf numFmtId="0" fontId="8" fillId="0" borderId="5" xfId="1" applyFont="1" applyFill="1" applyBorder="1" applyAlignment="1" applyProtection="1">
      <alignment horizontal="center"/>
      <protection hidden="1"/>
    </xf>
    <xf numFmtId="0" fontId="4" fillId="0" borderId="3" xfId="1" applyFont="1" applyBorder="1" applyAlignment="1" applyProtection="1">
      <alignment horizontal="center"/>
      <protection locked="0" hidden="1"/>
    </xf>
    <xf numFmtId="0" fontId="10" fillId="0" borderId="0" xfId="1" applyFont="1" applyAlignment="1" applyProtection="1">
      <alignment horizontal="left" vertical="top"/>
      <protection hidden="1"/>
    </xf>
    <xf numFmtId="0" fontId="4" fillId="4" borderId="0" xfId="0" applyFont="1" applyFill="1" applyAlignment="1" applyProtection="1">
      <alignment horizontal="left" vertical="center" wrapText="1"/>
      <protection hidden="1"/>
    </xf>
    <xf numFmtId="0" fontId="9" fillId="0" borderId="0" xfId="1" applyFont="1" applyAlignment="1" applyProtection="1">
      <alignment horizontal="center" vertical="center"/>
      <protection hidden="1"/>
    </xf>
    <xf numFmtId="0" fontId="9" fillId="0" borderId="0" xfId="1" applyFont="1" applyBorder="1" applyAlignment="1" applyProtection="1">
      <alignment horizontal="center" vertical="center"/>
      <protection hidden="1"/>
    </xf>
    <xf numFmtId="0" fontId="23" fillId="0" borderId="0" xfId="0" applyFont="1" applyFill="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4" fillId="0" borderId="0" xfId="1" applyFont="1" applyAlignment="1" applyProtection="1">
      <alignment horizontal="right"/>
      <protection hidden="1"/>
    </xf>
    <xf numFmtId="0" fontId="4" fillId="0" borderId="0" xfId="1" applyAlignment="1" applyProtection="1">
      <alignment horizontal="right"/>
      <protection hidden="1"/>
    </xf>
  </cellXfs>
  <cellStyles count="4">
    <cellStyle name="Normal" xfId="0" builtinId="0"/>
    <cellStyle name="Normal 2" xfId="1" xr:uid="{00000000-0005-0000-0000-000001000000}"/>
    <cellStyle name="Normal 2 2" xfId="2" xr:uid="{00000000-0005-0000-0000-000002000000}"/>
    <cellStyle name="Normal 3" xfId="3"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809625</xdr:colOff>
          <xdr:row>17</xdr:row>
          <xdr:rowOff>85725</xdr:rowOff>
        </xdr:from>
        <xdr:to>
          <xdr:col>4</xdr:col>
          <xdr:colOff>247650</xdr:colOff>
          <xdr:row>18</xdr:row>
          <xdr:rowOff>133350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17</xdr:row>
          <xdr:rowOff>57150</xdr:rowOff>
        </xdr:from>
        <xdr:to>
          <xdr:col>7</xdr:col>
          <xdr:colOff>390525</xdr:colOff>
          <xdr:row>18</xdr:row>
          <xdr:rowOff>123825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0</xdr:rowOff>
        </xdr:from>
        <xdr:to>
          <xdr:col>2</xdr:col>
          <xdr:colOff>590550</xdr:colOff>
          <xdr:row>27</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3</xdr:col>
          <xdr:colOff>419100</xdr:colOff>
          <xdr:row>28</xdr:row>
          <xdr:rowOff>19050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9525</xdr:rowOff>
        </xdr:from>
        <xdr:to>
          <xdr:col>2</xdr:col>
          <xdr:colOff>447675</xdr:colOff>
          <xdr:row>29</xdr:row>
          <xdr:rowOff>38100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6</xdr:col>
      <xdr:colOff>373061</xdr:colOff>
      <xdr:row>0</xdr:row>
      <xdr:rowOff>0</xdr:rowOff>
    </xdr:from>
    <xdr:to>
      <xdr:col>9</xdr:col>
      <xdr:colOff>39084</xdr:colOff>
      <xdr:row>0</xdr:row>
      <xdr:rowOff>611188</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4206874" y="0"/>
          <a:ext cx="1705960" cy="611188"/>
        </a:xfrm>
        <a:prstGeom prst="rect">
          <a:avLst/>
        </a:prstGeom>
      </xdr:spPr>
    </xdr:pic>
    <xdr:clientData/>
  </xdr:twoCellAnchor>
  <xdr:twoCellAnchor>
    <xdr:from>
      <xdr:col>5</xdr:col>
      <xdr:colOff>365128</xdr:colOff>
      <xdr:row>0</xdr:row>
      <xdr:rowOff>627056</xdr:rowOff>
    </xdr:from>
    <xdr:to>
      <xdr:col>10</xdr:col>
      <xdr:colOff>47627</xdr:colOff>
      <xdr:row>0</xdr:row>
      <xdr:rowOff>1071564</xdr:rowOff>
    </xdr:to>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3540128" y="627056"/>
          <a:ext cx="3040062" cy="444508"/>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587367</xdr:colOff>
      <xdr:row>0</xdr:row>
      <xdr:rowOff>0</xdr:rowOff>
    </xdr:from>
    <xdr:to>
      <xdr:col>8</xdr:col>
      <xdr:colOff>531202</xdr:colOff>
      <xdr:row>1</xdr:row>
      <xdr:rowOff>452438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222742" y="0"/>
          <a:ext cx="1705960" cy="611188"/>
        </a:xfrm>
        <a:prstGeom prst="rect">
          <a:avLst/>
        </a:prstGeom>
      </xdr:spPr>
    </xdr:pic>
    <xdr:clientData/>
  </xdr:twoCellAnchor>
  <xdr:twoCellAnchor>
    <xdr:from>
      <xdr:col>4</xdr:col>
      <xdr:colOff>738186</xdr:colOff>
      <xdr:row>1</xdr:row>
      <xdr:rowOff>468305</xdr:rowOff>
    </xdr:from>
    <xdr:to>
      <xdr:col>9</xdr:col>
      <xdr:colOff>571498</xdr:colOff>
      <xdr:row>2</xdr:row>
      <xdr:rowOff>79367</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3595686" y="627055"/>
          <a:ext cx="2960687" cy="452437"/>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436550</xdr:colOff>
      <xdr:row>0</xdr:row>
      <xdr:rowOff>0</xdr:rowOff>
    </xdr:from>
    <xdr:to>
      <xdr:col>8</xdr:col>
      <xdr:colOff>380385</xdr:colOff>
      <xdr:row>1</xdr:row>
      <xdr:rowOff>119063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452925" y="0"/>
          <a:ext cx="1705960" cy="611188"/>
        </a:xfrm>
        <a:prstGeom prst="rect">
          <a:avLst/>
        </a:prstGeom>
      </xdr:spPr>
    </xdr:pic>
    <xdr:clientData/>
  </xdr:twoCellAnchor>
  <xdr:twoCellAnchor>
    <xdr:from>
      <xdr:col>4</xdr:col>
      <xdr:colOff>507981</xdr:colOff>
      <xdr:row>1</xdr:row>
      <xdr:rowOff>119070</xdr:rowOff>
    </xdr:from>
    <xdr:to>
      <xdr:col>9</xdr:col>
      <xdr:colOff>230160</xdr:colOff>
      <xdr:row>3</xdr:row>
      <xdr:rowOff>61921</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3802044" y="611195"/>
          <a:ext cx="3000366" cy="577851"/>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47620</xdr:colOff>
      <xdr:row>0</xdr:row>
      <xdr:rowOff>7934</xdr:rowOff>
    </xdr:from>
    <xdr:to>
      <xdr:col>8</xdr:col>
      <xdr:colOff>388330</xdr:colOff>
      <xdr:row>1</xdr:row>
      <xdr:rowOff>460372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270370" y="7934"/>
          <a:ext cx="1705960" cy="611188"/>
        </a:xfrm>
        <a:prstGeom prst="rect">
          <a:avLst/>
        </a:prstGeom>
      </xdr:spPr>
    </xdr:pic>
    <xdr:clientData/>
  </xdr:twoCellAnchor>
  <xdr:twoCellAnchor>
    <xdr:from>
      <xdr:col>5</xdr:col>
      <xdr:colOff>285750</xdr:colOff>
      <xdr:row>1</xdr:row>
      <xdr:rowOff>476251</xdr:rowOff>
    </xdr:from>
    <xdr:to>
      <xdr:col>9</xdr:col>
      <xdr:colOff>142866</xdr:colOff>
      <xdr:row>1</xdr:row>
      <xdr:rowOff>920751</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3667125" y="635001"/>
          <a:ext cx="2913054" cy="444500"/>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533400</xdr:colOff>
          <xdr:row>10</xdr:row>
          <xdr:rowOff>133350</xdr:rowOff>
        </xdr:from>
        <xdr:to>
          <xdr:col>6</xdr:col>
          <xdr:colOff>371475</xdr:colOff>
          <xdr:row>12</xdr:row>
          <xdr:rowOff>28575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4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New Construction barn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133350</xdr:rowOff>
        </xdr:from>
        <xdr:to>
          <xdr:col>3</xdr:col>
          <xdr:colOff>390525</xdr:colOff>
          <xdr:row>12</xdr:row>
          <xdr:rowOff>38100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4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Existing barn retrofit</a:t>
              </a:r>
            </a:p>
          </xdr:txBody>
        </xdr:sp>
        <xdr:clientData/>
      </xdr:twoCellAnchor>
    </mc:Choice>
    <mc:Fallback/>
  </mc:AlternateContent>
  <xdr:twoCellAnchor editAs="oneCell">
    <xdr:from>
      <xdr:col>5</xdr:col>
      <xdr:colOff>547679</xdr:colOff>
      <xdr:row>0</xdr:row>
      <xdr:rowOff>15873</xdr:rowOff>
    </xdr:from>
    <xdr:to>
      <xdr:col>8</xdr:col>
      <xdr:colOff>269264</xdr:colOff>
      <xdr:row>1</xdr:row>
      <xdr:rowOff>468311</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4254492" y="15873"/>
          <a:ext cx="1705960" cy="611188"/>
        </a:xfrm>
        <a:prstGeom prst="rect">
          <a:avLst/>
        </a:prstGeom>
      </xdr:spPr>
    </xdr:pic>
    <xdr:clientData/>
  </xdr:twoCellAnchor>
  <xdr:twoCellAnchor>
    <xdr:from>
      <xdr:col>4</xdr:col>
      <xdr:colOff>738185</xdr:colOff>
      <xdr:row>1</xdr:row>
      <xdr:rowOff>484182</xdr:rowOff>
    </xdr:from>
    <xdr:to>
      <xdr:col>9</xdr:col>
      <xdr:colOff>158738</xdr:colOff>
      <xdr:row>2</xdr:row>
      <xdr:rowOff>30158</xdr:rowOff>
    </xdr:to>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3635373" y="642932"/>
          <a:ext cx="2936865" cy="577851"/>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39683</xdr:colOff>
      <xdr:row>0</xdr:row>
      <xdr:rowOff>7933</xdr:rowOff>
    </xdr:from>
    <xdr:to>
      <xdr:col>8</xdr:col>
      <xdr:colOff>31143</xdr:colOff>
      <xdr:row>1</xdr:row>
      <xdr:rowOff>341308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286246" y="7933"/>
          <a:ext cx="1705960" cy="611188"/>
        </a:xfrm>
        <a:prstGeom prst="rect">
          <a:avLst/>
        </a:prstGeom>
      </xdr:spPr>
    </xdr:pic>
    <xdr:clientData/>
  </xdr:twoCellAnchor>
  <xdr:twoCellAnchor>
    <xdr:from>
      <xdr:col>5</xdr:col>
      <xdr:colOff>412749</xdr:colOff>
      <xdr:row>1</xdr:row>
      <xdr:rowOff>357187</xdr:rowOff>
    </xdr:from>
    <xdr:to>
      <xdr:col>9</xdr:col>
      <xdr:colOff>123813</xdr:colOff>
      <xdr:row>1</xdr:row>
      <xdr:rowOff>935038</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3659187" y="635000"/>
          <a:ext cx="2965439" cy="577851"/>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8</xdr:row>
          <xdr:rowOff>123825</xdr:rowOff>
        </xdr:from>
        <xdr:to>
          <xdr:col>3</xdr:col>
          <xdr:colOff>66675</xdr:colOff>
          <xdr:row>10</xdr:row>
          <xdr:rowOff>28575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19050</xdr:rowOff>
        </xdr:from>
        <xdr:to>
          <xdr:col>3</xdr:col>
          <xdr:colOff>66675</xdr:colOff>
          <xdr:row>11</xdr:row>
          <xdr:rowOff>95250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6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Electric Heat Replacement</a:t>
              </a:r>
            </a:p>
          </xdr:txBody>
        </xdr:sp>
        <xdr:clientData/>
      </xdr:twoCellAnchor>
    </mc:Choice>
    <mc:Fallback/>
  </mc:AlternateContent>
  <xdr:twoCellAnchor editAs="oneCell">
    <xdr:from>
      <xdr:col>5</xdr:col>
      <xdr:colOff>785811</xdr:colOff>
      <xdr:row>0</xdr:row>
      <xdr:rowOff>7931</xdr:rowOff>
    </xdr:from>
    <xdr:to>
      <xdr:col>8</xdr:col>
      <xdr:colOff>428021</xdr:colOff>
      <xdr:row>1</xdr:row>
      <xdr:rowOff>182556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4175124" y="7931"/>
          <a:ext cx="1705960" cy="611188"/>
        </a:xfrm>
        <a:prstGeom prst="rect">
          <a:avLst/>
        </a:prstGeom>
      </xdr:spPr>
    </xdr:pic>
    <xdr:clientData/>
  </xdr:twoCellAnchor>
  <xdr:twoCellAnchor>
    <xdr:from>
      <xdr:col>5</xdr:col>
      <xdr:colOff>293688</xdr:colOff>
      <xdr:row>1</xdr:row>
      <xdr:rowOff>198424</xdr:rowOff>
    </xdr:from>
    <xdr:to>
      <xdr:col>9</xdr:col>
      <xdr:colOff>571491</xdr:colOff>
      <xdr:row>1</xdr:row>
      <xdr:rowOff>776275</xdr:rowOff>
    </xdr:to>
    <xdr:sp macro="" textlink="">
      <xdr:nvSpPr>
        <xdr:cNvPr id="5" name="Text Box 2">
          <a:extLst>
            <a:ext uri="{FF2B5EF4-FFF2-40B4-BE49-F238E27FC236}">
              <a16:creationId xmlns:a16="http://schemas.microsoft.com/office/drawing/2014/main" id="{00000000-0008-0000-0600-000005000000}"/>
            </a:ext>
          </a:extLst>
        </xdr:cNvPr>
        <xdr:cNvSpPr txBox="1">
          <a:spLocks noChangeArrowheads="1"/>
        </xdr:cNvSpPr>
      </xdr:nvSpPr>
      <xdr:spPr bwMode="auto">
        <a:xfrm>
          <a:off x="3683001" y="634987"/>
          <a:ext cx="2928928" cy="577851"/>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841367</xdr:colOff>
      <xdr:row>0</xdr:row>
      <xdr:rowOff>0</xdr:rowOff>
    </xdr:from>
    <xdr:to>
      <xdr:col>8</xdr:col>
      <xdr:colOff>364515</xdr:colOff>
      <xdr:row>0</xdr:row>
      <xdr:rowOff>611188</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4246555" y="0"/>
          <a:ext cx="1705960" cy="611188"/>
        </a:xfrm>
        <a:prstGeom prst="rect">
          <a:avLst/>
        </a:prstGeom>
      </xdr:spPr>
    </xdr:pic>
    <xdr:clientData/>
  </xdr:twoCellAnchor>
  <xdr:twoCellAnchor>
    <xdr:from>
      <xdr:col>5</xdr:col>
      <xdr:colOff>222249</xdr:colOff>
      <xdr:row>0</xdr:row>
      <xdr:rowOff>619116</xdr:rowOff>
    </xdr:from>
    <xdr:to>
      <xdr:col>9</xdr:col>
      <xdr:colOff>161908</xdr:colOff>
      <xdr:row>1</xdr:row>
      <xdr:rowOff>238126</xdr:rowOff>
    </xdr:to>
    <xdr:sp macro="" textlink="">
      <xdr:nvSpPr>
        <xdr:cNvPr id="6" name="Text Box 2">
          <a:extLst>
            <a:ext uri="{FF2B5EF4-FFF2-40B4-BE49-F238E27FC236}">
              <a16:creationId xmlns:a16="http://schemas.microsoft.com/office/drawing/2014/main" id="{00000000-0008-0000-0700-000006000000}"/>
            </a:ext>
          </a:extLst>
        </xdr:cNvPr>
        <xdr:cNvSpPr txBox="1">
          <a:spLocks noChangeArrowheads="1"/>
        </xdr:cNvSpPr>
      </xdr:nvSpPr>
      <xdr:spPr bwMode="auto">
        <a:xfrm>
          <a:off x="3627437" y="619116"/>
          <a:ext cx="2940034" cy="476260"/>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8\2018%20Master%20forms\2018%20Ag%20Ventilation%20Rebate%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ules &amp; Information"/>
      <sheetName val="Equipment &amp; Rebate Info"/>
      <sheetName val="Sheet1"/>
    </sheetNames>
    <sheetDataSet>
      <sheetData sheetId="0">
        <row r="1">
          <cell r="A1" t="str">
            <v>Agricultural Ventilation</v>
          </cell>
        </row>
      </sheetData>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30"/>
  <sheetViews>
    <sheetView showGridLines="0" showRowColHeaders="0" tabSelected="1" showRuler="0" zoomScale="120" zoomScaleNormal="120" zoomScaleSheetLayoutView="100" zoomScalePageLayoutView="55" workbookViewId="0"/>
  </sheetViews>
  <sheetFormatPr defaultColWidth="8.85546875" defaultRowHeight="15"/>
  <cols>
    <col min="1" max="1" width="9.85546875" style="49" customWidth="1"/>
    <col min="2" max="2" width="11.7109375" style="49" customWidth="1"/>
    <col min="3" max="3" width="9.85546875" style="49" customWidth="1"/>
    <col min="4" max="4" width="8.28515625" style="49" customWidth="1"/>
    <col min="5" max="5" width="7.85546875" style="49" customWidth="1"/>
    <col min="6" max="8" width="9.85546875" style="49" customWidth="1"/>
    <col min="9" max="9" width="10.85546875" style="49" customWidth="1"/>
    <col min="10" max="10" width="9.85546875" style="30" customWidth="1"/>
    <col min="11" max="11" width="1" style="30" customWidth="1"/>
    <col min="12" max="67" width="8.85546875" style="30"/>
    <col min="68" max="16384" width="8.85546875" style="49"/>
  </cols>
  <sheetData>
    <row r="1" spans="1:11" ht="101.25" customHeight="1">
      <c r="A1" s="27" t="s">
        <v>15</v>
      </c>
      <c r="B1" s="28"/>
      <c r="C1" s="28"/>
      <c r="D1" s="28"/>
      <c r="E1" s="28"/>
      <c r="F1" s="28"/>
      <c r="G1" s="94"/>
      <c r="H1" s="28"/>
      <c r="I1" s="28"/>
      <c r="J1" s="29"/>
      <c r="K1" s="29"/>
    </row>
    <row r="2" spans="1:11" ht="20.25">
      <c r="A2" s="31" t="s">
        <v>16</v>
      </c>
      <c r="B2" s="28"/>
      <c r="C2" s="28"/>
      <c r="D2" s="28"/>
      <c r="E2" s="28"/>
      <c r="F2" s="28"/>
      <c r="G2" s="28"/>
      <c r="H2" s="28"/>
      <c r="I2" s="28"/>
      <c r="J2" s="29"/>
      <c r="K2" s="29"/>
    </row>
    <row r="3" spans="1:11">
      <c r="A3" s="28"/>
      <c r="B3" s="28"/>
      <c r="C3" s="28"/>
      <c r="D3" s="28"/>
      <c r="E3" s="28"/>
      <c r="F3" s="28"/>
      <c r="G3" s="28"/>
      <c r="H3" s="28"/>
      <c r="I3" s="28"/>
      <c r="J3" s="29"/>
      <c r="K3" s="29"/>
    </row>
    <row r="4" spans="1:11" ht="15.75">
      <c r="A4" s="32" t="s">
        <v>0</v>
      </c>
      <c r="B4" s="33"/>
      <c r="C4" s="33"/>
      <c r="D4" s="33"/>
      <c r="E4" s="34"/>
      <c r="F4" s="34"/>
      <c r="G4" s="34"/>
      <c r="H4" s="34"/>
      <c r="I4" s="28"/>
      <c r="J4" s="29"/>
      <c r="K4" s="29"/>
    </row>
    <row r="5" spans="1:11" ht="22.5" customHeight="1">
      <c r="A5" s="35" t="s">
        <v>8</v>
      </c>
      <c r="B5" s="34"/>
      <c r="C5" s="110"/>
      <c r="D5" s="110"/>
      <c r="E5" s="110"/>
      <c r="F5" s="110"/>
      <c r="G5" s="110"/>
      <c r="H5" s="110"/>
      <c r="I5" s="110"/>
      <c r="J5" s="110"/>
      <c r="K5" s="95"/>
    </row>
    <row r="6" spans="1:11" ht="18.75" customHeight="1">
      <c r="A6" s="35" t="s">
        <v>1</v>
      </c>
      <c r="B6" s="34"/>
      <c r="C6" s="110"/>
      <c r="D6" s="110"/>
      <c r="E6" s="110"/>
      <c r="F6" s="110"/>
      <c r="G6" s="110"/>
      <c r="H6" s="110"/>
      <c r="I6" s="110"/>
      <c r="J6" s="110"/>
      <c r="K6" s="95"/>
    </row>
    <row r="7" spans="1:11" ht="18.75" customHeight="1">
      <c r="A7" s="35" t="s">
        <v>2</v>
      </c>
      <c r="B7" s="34"/>
      <c r="C7" s="107"/>
      <c r="D7" s="107"/>
      <c r="E7" s="107"/>
      <c r="F7" s="107"/>
      <c r="G7" s="107"/>
      <c r="H7" s="107"/>
      <c r="I7" s="107"/>
      <c r="J7" s="107"/>
      <c r="K7" s="95"/>
    </row>
    <row r="8" spans="1:11" ht="18.75" customHeight="1">
      <c r="A8" s="35" t="s">
        <v>3</v>
      </c>
      <c r="B8" s="34"/>
      <c r="C8" s="111"/>
      <c r="D8" s="111"/>
      <c r="E8" s="111"/>
      <c r="F8" s="111"/>
      <c r="G8" s="111"/>
      <c r="H8" s="111"/>
      <c r="I8" s="112"/>
      <c r="J8" s="36"/>
      <c r="K8" s="96"/>
    </row>
    <row r="9" spans="1:11" ht="18.75" customHeight="1">
      <c r="A9" s="35" t="s">
        <v>4</v>
      </c>
      <c r="B9" s="34"/>
      <c r="C9" s="107"/>
      <c r="D9" s="107"/>
      <c r="E9" s="107"/>
      <c r="F9" s="107"/>
      <c r="G9" s="107"/>
      <c r="H9" s="107"/>
      <c r="I9" s="107"/>
      <c r="J9" s="107"/>
      <c r="K9" s="95"/>
    </row>
    <row r="10" spans="1:11" ht="18.75" customHeight="1">
      <c r="A10" s="35" t="s">
        <v>9</v>
      </c>
      <c r="B10" s="34"/>
      <c r="C10" s="107"/>
      <c r="D10" s="107"/>
      <c r="E10" s="107"/>
      <c r="F10" s="107"/>
      <c r="G10" s="107"/>
      <c r="H10" s="107"/>
      <c r="I10" s="107"/>
      <c r="J10" s="107"/>
      <c r="K10" s="95"/>
    </row>
    <row r="11" spans="1:11" ht="18.75" customHeight="1">
      <c r="A11" s="35" t="s">
        <v>10</v>
      </c>
      <c r="B11" s="34"/>
      <c r="C11" s="107"/>
      <c r="D11" s="107"/>
      <c r="E11" s="107"/>
      <c r="F11" s="107"/>
      <c r="G11" s="107"/>
      <c r="H11" s="107"/>
      <c r="I11" s="107"/>
      <c r="J11" s="107"/>
      <c r="K11" s="95"/>
    </row>
    <row r="12" spans="1:11">
      <c r="A12" s="28"/>
      <c r="B12" s="28"/>
      <c r="C12" s="28"/>
      <c r="D12" s="28"/>
      <c r="E12" s="28"/>
      <c r="F12" s="28"/>
      <c r="G12" s="28"/>
      <c r="H12" s="28"/>
      <c r="I12" s="28"/>
      <c r="J12" s="29"/>
      <c r="K12" s="29"/>
    </row>
    <row r="13" spans="1:11" s="30" customFormat="1" ht="15.75">
      <c r="A13" s="32" t="s">
        <v>5</v>
      </c>
      <c r="B13" s="37"/>
      <c r="C13" s="37"/>
      <c r="D13" s="37"/>
      <c r="E13" s="28"/>
      <c r="F13" s="28"/>
      <c r="G13" s="28"/>
      <c r="H13" s="28"/>
      <c r="I13" s="28"/>
      <c r="J13" s="29"/>
      <c r="K13" s="29"/>
    </row>
    <row r="14" spans="1:11" s="30" customFormat="1" ht="14.45" customHeight="1">
      <c r="A14" s="108" t="s">
        <v>6</v>
      </c>
      <c r="B14" s="108"/>
      <c r="C14" s="108"/>
      <c r="D14" s="108"/>
      <c r="E14" s="108"/>
      <c r="F14" s="108"/>
      <c r="G14" s="108"/>
      <c r="H14" s="108"/>
      <c r="I14" s="108"/>
      <c r="J14" s="108"/>
      <c r="K14" s="85"/>
    </row>
    <row r="15" spans="1:11" s="30" customFormat="1">
      <c r="A15" s="108"/>
      <c r="B15" s="108"/>
      <c r="C15" s="108"/>
      <c r="D15" s="108"/>
      <c r="E15" s="108"/>
      <c r="F15" s="108"/>
      <c r="G15" s="108"/>
      <c r="H15" s="108"/>
      <c r="I15" s="108"/>
      <c r="J15" s="108"/>
      <c r="K15" s="85"/>
    </row>
    <row r="16" spans="1:11" s="30" customFormat="1">
      <c r="A16" s="28"/>
      <c r="B16" s="28"/>
      <c r="C16" s="28"/>
      <c r="D16" s="28"/>
      <c r="E16" s="28"/>
      <c r="F16" s="28"/>
      <c r="G16" s="28"/>
      <c r="H16" s="28"/>
      <c r="I16" s="28"/>
      <c r="J16" s="29"/>
      <c r="K16" s="29"/>
    </row>
    <row r="17" spans="1:11" s="30" customFormat="1">
      <c r="A17" s="38" t="s">
        <v>7</v>
      </c>
      <c r="B17" s="28"/>
      <c r="C17" s="28"/>
      <c r="D17" s="28"/>
      <c r="E17" s="28"/>
      <c r="F17" s="28"/>
      <c r="G17" s="28"/>
      <c r="H17" s="28"/>
      <c r="I17" s="28"/>
      <c r="J17" s="29"/>
      <c r="K17" s="29"/>
    </row>
    <row r="18" spans="1:11" s="30" customFormat="1">
      <c r="A18" s="28"/>
      <c r="B18" s="28"/>
      <c r="C18" s="28"/>
      <c r="D18" s="28"/>
      <c r="E18" s="28"/>
      <c r="F18" s="28"/>
      <c r="G18" s="28"/>
      <c r="H18" s="28"/>
      <c r="I18" s="28"/>
      <c r="J18" s="29"/>
      <c r="K18" s="29"/>
    </row>
    <row r="19" spans="1:11" s="30" customFormat="1">
      <c r="A19" s="28"/>
      <c r="B19" s="28"/>
      <c r="C19" s="39"/>
      <c r="D19" s="28"/>
      <c r="E19" s="28"/>
      <c r="F19" s="39"/>
      <c r="G19" s="28"/>
      <c r="H19" s="28"/>
      <c r="I19" s="28"/>
      <c r="J19" s="29"/>
      <c r="K19" s="29"/>
    </row>
    <row r="20" spans="1:11" s="30" customFormat="1" ht="15.75">
      <c r="A20" s="35" t="s">
        <v>42</v>
      </c>
      <c r="B20" s="28"/>
      <c r="C20" s="109"/>
      <c r="D20" s="109"/>
      <c r="E20" s="109"/>
      <c r="F20" s="109"/>
      <c r="G20" s="109"/>
      <c r="H20" s="109"/>
      <c r="I20" s="109"/>
      <c r="J20" s="109"/>
      <c r="K20" s="97"/>
    </row>
    <row r="21" spans="1:11" s="30" customFormat="1" ht="15.75">
      <c r="A21" s="35" t="s">
        <v>43</v>
      </c>
      <c r="B21" s="28"/>
      <c r="C21" s="106"/>
      <c r="D21" s="106"/>
      <c r="E21" s="106"/>
      <c r="F21" s="106"/>
      <c r="G21" s="106"/>
      <c r="H21" s="106"/>
      <c r="I21" s="106"/>
      <c r="J21" s="106"/>
      <c r="K21" s="97"/>
    </row>
    <row r="22" spans="1:11" s="30" customFormat="1" ht="15.75">
      <c r="A22" s="35" t="s">
        <v>2</v>
      </c>
      <c r="B22" s="28"/>
      <c r="C22" s="106"/>
      <c r="D22" s="106"/>
      <c r="E22" s="106"/>
      <c r="F22" s="106"/>
      <c r="G22" s="106"/>
      <c r="H22" s="106"/>
      <c r="I22" s="106"/>
      <c r="J22" s="106"/>
      <c r="K22" s="97"/>
    </row>
    <row r="23" spans="1:11" s="30" customFormat="1" ht="15.75">
      <c r="A23" s="35" t="s">
        <v>3</v>
      </c>
      <c r="B23" s="28"/>
      <c r="C23" s="106"/>
      <c r="D23" s="106"/>
      <c r="E23" s="106"/>
      <c r="F23" s="106"/>
      <c r="G23" s="106"/>
      <c r="H23" s="106"/>
      <c r="I23" s="106"/>
      <c r="J23" s="106"/>
      <c r="K23" s="97"/>
    </row>
    <row r="24" spans="1:11" s="30" customFormat="1">
      <c r="A24" s="39"/>
      <c r="B24" s="28"/>
      <c r="C24" s="40"/>
      <c r="D24" s="40"/>
      <c r="E24" s="40"/>
      <c r="F24" s="40"/>
      <c r="G24" s="40"/>
      <c r="H24" s="40"/>
      <c r="I24" s="28"/>
      <c r="J24" s="29"/>
      <c r="K24" s="29"/>
    </row>
    <row r="25" spans="1:11" s="30" customFormat="1" ht="15.75">
      <c r="A25" s="32" t="s">
        <v>13</v>
      </c>
      <c r="B25" s="41"/>
      <c r="C25" s="42"/>
      <c r="D25" s="42"/>
      <c r="E25" s="40"/>
      <c r="F25" s="40"/>
      <c r="G25" s="40"/>
      <c r="H25" s="40"/>
      <c r="I25" s="28"/>
      <c r="J25" s="29"/>
      <c r="K25" s="29"/>
    </row>
    <row r="26" spans="1:11" s="30" customFormat="1">
      <c r="A26" s="39"/>
      <c r="B26" s="28"/>
      <c r="C26" s="40"/>
      <c r="D26" s="40"/>
      <c r="E26" s="40"/>
      <c r="F26" s="40"/>
      <c r="G26" s="40"/>
      <c r="H26" s="40"/>
      <c r="I26" s="28"/>
      <c r="J26" s="29"/>
      <c r="K26" s="29"/>
    </row>
    <row r="27" spans="1:11" s="30" customFormat="1">
      <c r="A27" s="39"/>
      <c r="B27" s="28"/>
      <c r="C27" s="40"/>
      <c r="D27" s="40"/>
      <c r="E27" s="40"/>
      <c r="F27" s="40"/>
      <c r="G27" s="40"/>
      <c r="H27" s="40"/>
      <c r="I27" s="28"/>
      <c r="J27" s="29"/>
      <c r="K27" s="29"/>
    </row>
    <row r="28" spans="1:11" s="30" customFormat="1">
      <c r="A28" s="28"/>
      <c r="B28" s="28"/>
      <c r="C28" s="28"/>
      <c r="D28" s="28"/>
      <c r="E28" s="28"/>
      <c r="F28" s="28"/>
      <c r="G28" s="28"/>
      <c r="H28" s="28"/>
      <c r="I28" s="28"/>
      <c r="J28" s="29"/>
      <c r="K28" s="29"/>
    </row>
    <row r="29" spans="1:11" s="30" customFormat="1">
      <c r="A29" s="28"/>
      <c r="B29" s="28"/>
      <c r="C29" s="28"/>
      <c r="D29" s="28"/>
      <c r="E29" s="28"/>
      <c r="F29" s="28"/>
      <c r="G29" s="28"/>
      <c r="H29" s="28"/>
      <c r="I29" s="28"/>
      <c r="J29" s="29"/>
      <c r="K29" s="29"/>
    </row>
    <row r="30" spans="1:11" s="30" customFormat="1">
      <c r="A30" s="28"/>
      <c r="B30" s="28"/>
      <c r="C30" s="28"/>
      <c r="D30" s="28"/>
      <c r="E30" s="28"/>
      <c r="F30" s="28"/>
      <c r="G30" s="28"/>
      <c r="H30" s="28"/>
      <c r="I30" s="28"/>
      <c r="J30" s="29"/>
      <c r="K30" s="29"/>
    </row>
    <row r="31" spans="1:11" s="30" customFormat="1" ht="14.45" customHeight="1">
      <c r="A31" s="113" t="s">
        <v>14</v>
      </c>
      <c r="B31" s="113"/>
      <c r="C31" s="113"/>
      <c r="D31" s="113"/>
      <c r="E31" s="113"/>
      <c r="F31" s="113"/>
      <c r="G31" s="113"/>
      <c r="H31" s="113"/>
      <c r="I31" s="113"/>
      <c r="J31" s="113"/>
      <c r="K31" s="86"/>
    </row>
    <row r="32" spans="1:11" s="30" customFormat="1">
      <c r="A32" s="113"/>
      <c r="B32" s="113"/>
      <c r="C32" s="113"/>
      <c r="D32" s="113"/>
      <c r="E32" s="113"/>
      <c r="F32" s="113"/>
      <c r="G32" s="113"/>
      <c r="H32" s="113"/>
      <c r="I32" s="113"/>
      <c r="J32" s="113"/>
      <c r="K32" s="86"/>
    </row>
    <row r="33" spans="1:11" s="30" customFormat="1">
      <c r="A33" s="113"/>
      <c r="B33" s="113"/>
      <c r="C33" s="113"/>
      <c r="D33" s="113"/>
      <c r="E33" s="113"/>
      <c r="F33" s="113"/>
      <c r="G33" s="113"/>
      <c r="H33" s="113"/>
      <c r="I33" s="113"/>
      <c r="J33" s="113"/>
      <c r="K33" s="86"/>
    </row>
    <row r="34" spans="1:11" s="30" customFormat="1">
      <c r="A34" s="113"/>
      <c r="B34" s="113"/>
      <c r="C34" s="113"/>
      <c r="D34" s="113"/>
      <c r="E34" s="113"/>
      <c r="F34" s="113"/>
      <c r="G34" s="113"/>
      <c r="H34" s="113"/>
      <c r="I34" s="113"/>
      <c r="J34" s="113"/>
      <c r="K34" s="86"/>
    </row>
    <row r="35" spans="1:11" s="30" customFormat="1">
      <c r="A35" s="43"/>
      <c r="B35" s="43"/>
      <c r="C35" s="43"/>
      <c r="D35" s="43"/>
      <c r="E35" s="43"/>
      <c r="F35" s="43"/>
      <c r="G35" s="43"/>
      <c r="H35" s="43"/>
      <c r="I35" s="43"/>
      <c r="J35" s="43"/>
      <c r="K35" s="43"/>
    </row>
    <row r="36" spans="1:11" s="30" customFormat="1">
      <c r="A36" s="114" t="s">
        <v>100</v>
      </c>
      <c r="B36" s="114"/>
      <c r="C36" s="114"/>
      <c r="D36" s="114"/>
      <c r="E36" s="114"/>
      <c r="F36" s="114"/>
      <c r="G36" s="114"/>
      <c r="H36" s="114"/>
      <c r="I36" s="114"/>
      <c r="J36" s="114"/>
      <c r="K36" s="98"/>
    </row>
    <row r="37" spans="1:11" s="30" customFormat="1">
      <c r="A37" s="28"/>
      <c r="B37" s="28"/>
      <c r="C37" s="28"/>
      <c r="D37" s="28"/>
      <c r="E37" s="28"/>
      <c r="F37" s="28"/>
      <c r="G37" s="28"/>
      <c r="H37" s="28"/>
      <c r="I37" s="28"/>
      <c r="J37" s="29"/>
      <c r="K37" s="29"/>
    </row>
    <row r="38" spans="1:11" s="30" customFormat="1" ht="15.75">
      <c r="A38" s="32" t="s">
        <v>11</v>
      </c>
      <c r="B38" s="41"/>
      <c r="C38" s="41"/>
      <c r="D38" s="41"/>
      <c r="E38" s="28"/>
      <c r="F38" s="44"/>
      <c r="G38" s="45"/>
      <c r="H38" s="41" t="s">
        <v>12</v>
      </c>
      <c r="I38" s="41"/>
      <c r="J38" s="46"/>
      <c r="K38" s="46"/>
    </row>
    <row r="39" spans="1:11" s="30" customFormat="1">
      <c r="A39" s="115"/>
      <c r="B39" s="115"/>
      <c r="C39" s="115"/>
      <c r="D39" s="115"/>
      <c r="E39" s="28"/>
      <c r="F39" s="28"/>
      <c r="G39" s="45"/>
      <c r="H39" s="117"/>
      <c r="I39" s="117"/>
      <c r="J39" s="117"/>
      <c r="K39" s="87"/>
    </row>
    <row r="40" spans="1:11" s="30" customFormat="1" ht="21" customHeight="1">
      <c r="A40" s="116"/>
      <c r="B40" s="116"/>
      <c r="C40" s="116"/>
      <c r="D40" s="116"/>
      <c r="E40" s="28"/>
      <c r="F40" s="28"/>
      <c r="G40" s="45"/>
      <c r="H40" s="118"/>
      <c r="I40" s="118"/>
      <c r="J40" s="118"/>
      <c r="K40" s="87"/>
    </row>
    <row r="41" spans="1:11" s="30" customFormat="1">
      <c r="A41" s="47"/>
      <c r="B41" s="47"/>
      <c r="C41" s="47"/>
      <c r="D41" s="47"/>
      <c r="E41" s="28"/>
      <c r="F41" s="28"/>
      <c r="G41" s="45"/>
      <c r="H41" s="48"/>
      <c r="I41" s="48"/>
      <c r="J41" s="48"/>
      <c r="K41" s="87"/>
    </row>
    <row r="42" spans="1:11" s="30" customFormat="1"/>
    <row r="43" spans="1:11" s="30" customFormat="1"/>
    <row r="44" spans="1:11" s="30" customFormat="1"/>
    <row r="45" spans="1:11" s="30" customFormat="1"/>
    <row r="46" spans="1:11" s="30" customFormat="1"/>
    <row r="47" spans="1:11" s="30" customFormat="1"/>
    <row r="48" spans="1:11"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sheetData>
  <sheetProtection algorithmName="SHA-512" hashValue="tyvGE2n7q4OKkOT6wrk3N9f58H4JRAq0rQW1cygxNnLItm7QUYhhTI6IMUz7ATNlS/JQqfcFH1Fn5u1hXfEQkg==" saltValue="/fIqoDYn8JbEAkUi97+wIA==" spinCount="100000" sheet="1" objects="1" scenarios="1"/>
  <mergeCells count="16">
    <mergeCell ref="A31:J34"/>
    <mergeCell ref="A36:J36"/>
    <mergeCell ref="A39:D40"/>
    <mergeCell ref="H39:J40"/>
    <mergeCell ref="C23:J23"/>
    <mergeCell ref="C5:J5"/>
    <mergeCell ref="C6:J6"/>
    <mergeCell ref="C7:J7"/>
    <mergeCell ref="C8:I8"/>
    <mergeCell ref="C9:J9"/>
    <mergeCell ref="C22:J22"/>
    <mergeCell ref="C10:J10"/>
    <mergeCell ref="C11:J11"/>
    <mergeCell ref="A14:J15"/>
    <mergeCell ref="C20:J20"/>
    <mergeCell ref="C21:J21"/>
  </mergeCells>
  <printOptions horizontalCentered="1"/>
  <pageMargins left="0.3" right="0" top="0.25" bottom="0.5"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809625</xdr:colOff>
                    <xdr:row>17</xdr:row>
                    <xdr:rowOff>85725</xdr:rowOff>
                  </from>
                  <to>
                    <xdr:col>4</xdr:col>
                    <xdr:colOff>247650</xdr:colOff>
                    <xdr:row>18</xdr:row>
                    <xdr:rowOff>133350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4</xdr:col>
                    <xdr:colOff>581025</xdr:colOff>
                    <xdr:row>17</xdr:row>
                    <xdr:rowOff>57150</xdr:rowOff>
                  </from>
                  <to>
                    <xdr:col>7</xdr:col>
                    <xdr:colOff>390525</xdr:colOff>
                    <xdr:row>18</xdr:row>
                    <xdr:rowOff>123825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38100</xdr:colOff>
                    <xdr:row>26</xdr:row>
                    <xdr:rowOff>0</xdr:rowOff>
                  </from>
                  <to>
                    <xdr:col>2</xdr:col>
                    <xdr:colOff>590550</xdr:colOff>
                    <xdr:row>27</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38100</xdr:colOff>
                    <xdr:row>27</xdr:row>
                    <xdr:rowOff>0</xdr:rowOff>
                  </from>
                  <to>
                    <xdr:col>3</xdr:col>
                    <xdr:colOff>419100</xdr:colOff>
                    <xdr:row>28</xdr:row>
                    <xdr:rowOff>19050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38100</xdr:colOff>
                    <xdr:row>28</xdr:row>
                    <xdr:rowOff>9525</xdr:rowOff>
                  </from>
                  <to>
                    <xdr:col>2</xdr:col>
                    <xdr:colOff>447675</xdr:colOff>
                    <xdr:row>29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K434"/>
  <sheetViews>
    <sheetView showGridLines="0" showRowColHeaders="0" zoomScale="120" zoomScaleNormal="120" zoomScalePageLayoutView="70" workbookViewId="0"/>
  </sheetViews>
  <sheetFormatPr defaultColWidth="8.85546875" defaultRowHeight="12.75"/>
  <cols>
    <col min="1" max="1" width="11.42578125" style="1" customWidth="1"/>
    <col min="2" max="2" width="11.85546875" style="1" customWidth="1"/>
    <col min="3" max="3" width="9.42578125" style="1" customWidth="1"/>
    <col min="4" max="4" width="10.140625" style="1" customWidth="1"/>
    <col min="5" max="5" width="11.7109375" style="1" customWidth="1"/>
    <col min="6" max="10" width="8.85546875" style="1"/>
    <col min="11" max="89" width="8.85546875" style="2"/>
    <col min="90" max="16384" width="8.85546875" style="1"/>
  </cols>
  <sheetData>
    <row r="2" spans="1:10" s="2" customFormat="1" ht="95.25" customHeight="1">
      <c r="A2" s="19" t="s">
        <v>41</v>
      </c>
      <c r="B2" s="16"/>
      <c r="C2" s="16"/>
      <c r="D2" s="16"/>
      <c r="E2" s="16"/>
      <c r="F2" s="16"/>
      <c r="G2" s="16"/>
      <c r="H2" s="26"/>
      <c r="I2" s="16"/>
      <c r="J2" s="16"/>
    </row>
    <row r="3" spans="1:10" s="2" customFormat="1" ht="20.25">
      <c r="A3" s="18" t="s">
        <v>27</v>
      </c>
      <c r="B3" s="16"/>
      <c r="C3" s="16"/>
      <c r="D3" s="16"/>
      <c r="E3" s="16"/>
      <c r="F3" s="16"/>
      <c r="G3" s="16"/>
      <c r="H3" s="16"/>
      <c r="I3" s="16"/>
      <c r="J3" s="16"/>
    </row>
    <row r="4" spans="1:10">
      <c r="A4" s="16"/>
      <c r="B4" s="16"/>
      <c r="C4" s="16"/>
      <c r="D4" s="16"/>
      <c r="E4" s="16"/>
      <c r="F4" s="16"/>
      <c r="G4" s="16"/>
      <c r="H4" s="16"/>
      <c r="I4" s="16"/>
      <c r="J4" s="16"/>
    </row>
    <row r="5" spans="1:10" ht="27" customHeight="1">
      <c r="A5" s="16"/>
      <c r="B5" s="16"/>
      <c r="C5" s="16"/>
      <c r="D5" s="16"/>
      <c r="E5" s="16"/>
      <c r="F5" s="16"/>
      <c r="G5" s="16"/>
      <c r="H5" s="16"/>
      <c r="I5" s="16"/>
      <c r="J5" s="16"/>
    </row>
    <row r="6" spans="1:10" s="2" customFormat="1">
      <c r="A6" s="17" t="s">
        <v>26</v>
      </c>
      <c r="B6" s="17"/>
      <c r="C6" s="17"/>
      <c r="D6" s="17"/>
      <c r="E6" s="16"/>
      <c r="F6" s="16"/>
      <c r="G6" s="16"/>
      <c r="H6" s="16"/>
      <c r="I6" s="16"/>
      <c r="J6" s="16"/>
    </row>
    <row r="7" spans="1:10" s="2" customFormat="1" ht="15" customHeight="1">
      <c r="A7" s="119" t="s">
        <v>25</v>
      </c>
      <c r="B7" s="119"/>
      <c r="C7" s="119"/>
      <c r="D7" s="119"/>
      <c r="E7" s="119"/>
      <c r="F7" s="119"/>
      <c r="G7" s="119"/>
      <c r="H7" s="119"/>
      <c r="I7" s="119"/>
      <c r="J7" s="119"/>
    </row>
    <row r="8" spans="1:10" s="2" customFormat="1" ht="12.75" customHeight="1">
      <c r="A8" s="119"/>
      <c r="B8" s="119"/>
      <c r="C8" s="119"/>
      <c r="D8" s="119"/>
      <c r="E8" s="119"/>
      <c r="F8" s="119"/>
      <c r="G8" s="119"/>
      <c r="H8" s="119"/>
      <c r="I8" s="119"/>
      <c r="J8" s="119"/>
    </row>
    <row r="9" spans="1:10" s="2" customFormat="1" ht="12.75" customHeight="1">
      <c r="A9" s="119"/>
      <c r="B9" s="119"/>
      <c r="C9" s="119"/>
      <c r="D9" s="119"/>
      <c r="E9" s="119"/>
      <c r="F9" s="119"/>
      <c r="G9" s="119"/>
      <c r="H9" s="119"/>
      <c r="I9" s="119"/>
      <c r="J9" s="119"/>
    </row>
    <row r="10" spans="1:10" s="2" customFormat="1" ht="12.75" customHeight="1">
      <c r="A10" s="119"/>
      <c r="B10" s="119"/>
      <c r="C10" s="119"/>
      <c r="D10" s="119"/>
      <c r="E10" s="119"/>
      <c r="F10" s="119"/>
      <c r="G10" s="119"/>
      <c r="H10" s="119"/>
      <c r="I10" s="119"/>
      <c r="J10" s="119"/>
    </row>
    <row r="11" spans="1:10" s="2" customFormat="1" ht="22.5" customHeight="1">
      <c r="A11" s="119"/>
      <c r="B11" s="119"/>
      <c r="C11" s="119"/>
      <c r="D11" s="119"/>
      <c r="E11" s="119"/>
      <c r="F11" s="119"/>
      <c r="G11" s="119"/>
      <c r="H11" s="119"/>
      <c r="I11" s="119"/>
      <c r="J11" s="119"/>
    </row>
    <row r="12" spans="1:10">
      <c r="A12" s="16"/>
      <c r="B12" s="16"/>
      <c r="C12" s="16"/>
      <c r="D12" s="16"/>
      <c r="E12" s="16"/>
      <c r="F12" s="16"/>
      <c r="G12" s="16"/>
      <c r="H12" s="16"/>
      <c r="I12" s="16"/>
      <c r="J12" s="16"/>
    </row>
    <row r="13" spans="1:10" s="2" customFormat="1">
      <c r="A13" s="17" t="s">
        <v>24</v>
      </c>
      <c r="B13" s="17"/>
      <c r="C13" s="17"/>
      <c r="D13" s="17"/>
      <c r="E13" s="16"/>
      <c r="F13" s="16"/>
      <c r="G13" s="16"/>
      <c r="H13" s="16"/>
      <c r="I13" s="16"/>
      <c r="J13" s="16"/>
    </row>
    <row r="14" spans="1:10" s="2" customFormat="1" ht="12.95" customHeight="1">
      <c r="A14" s="120" t="s">
        <v>23</v>
      </c>
      <c r="B14" s="120"/>
      <c r="C14" s="120"/>
      <c r="D14" s="120"/>
      <c r="E14" s="120"/>
      <c r="F14" s="120"/>
      <c r="G14" s="120"/>
      <c r="H14" s="120"/>
      <c r="I14" s="120"/>
      <c r="J14" s="120"/>
    </row>
    <row r="15" spans="1:10" s="2" customFormat="1" ht="12.95" customHeight="1">
      <c r="A15" s="119" t="s">
        <v>117</v>
      </c>
      <c r="B15" s="119"/>
      <c r="C15" s="119"/>
      <c r="D15" s="119"/>
      <c r="E15" s="119"/>
      <c r="F15" s="119"/>
      <c r="G15" s="119"/>
      <c r="H15" s="119"/>
      <c r="I15" s="119"/>
      <c r="J15" s="119"/>
    </row>
    <row r="16" spans="1:10" s="2" customFormat="1" ht="12.95" customHeight="1">
      <c r="A16" s="119" t="s">
        <v>118</v>
      </c>
      <c r="B16" s="119"/>
      <c r="C16" s="119"/>
      <c r="D16" s="119"/>
      <c r="E16" s="119"/>
      <c r="F16" s="119"/>
      <c r="G16" s="119"/>
      <c r="H16" s="119"/>
      <c r="I16" s="119"/>
      <c r="J16" s="119"/>
    </row>
    <row r="17" spans="1:10" s="2" customFormat="1" ht="12.95" customHeight="1">
      <c r="A17" s="119" t="s">
        <v>120</v>
      </c>
      <c r="B17" s="119"/>
      <c r="C17" s="119"/>
      <c r="D17" s="119"/>
      <c r="E17" s="119"/>
      <c r="F17" s="119"/>
      <c r="G17" s="119"/>
      <c r="H17" s="119"/>
      <c r="I17" s="119"/>
      <c r="J17" s="119"/>
    </row>
    <row r="18" spans="1:10" s="2" customFormat="1" ht="12.95" customHeight="1">
      <c r="A18" s="119" t="s">
        <v>119</v>
      </c>
      <c r="B18" s="119"/>
      <c r="C18" s="119"/>
      <c r="D18" s="119"/>
      <c r="E18" s="119"/>
      <c r="F18" s="119"/>
      <c r="G18" s="119"/>
      <c r="H18" s="119"/>
      <c r="I18" s="119"/>
      <c r="J18" s="119"/>
    </row>
    <row r="19" spans="1:10" s="2" customFormat="1" ht="12.95" customHeight="1">
      <c r="A19" s="119" t="s">
        <v>22</v>
      </c>
      <c r="B19" s="119"/>
      <c r="C19" s="119"/>
      <c r="D19" s="119"/>
      <c r="E19" s="119"/>
      <c r="F19" s="119"/>
      <c r="G19" s="119"/>
      <c r="H19" s="119"/>
      <c r="I19" s="119"/>
      <c r="J19" s="119"/>
    </row>
    <row r="20" spans="1:10" s="2" customFormat="1" ht="12.95" customHeight="1">
      <c r="A20" s="120" t="s">
        <v>21</v>
      </c>
      <c r="B20" s="120"/>
      <c r="C20" s="120"/>
      <c r="D20" s="120"/>
      <c r="E20" s="120"/>
      <c r="F20" s="120"/>
      <c r="G20" s="120"/>
      <c r="H20" s="120"/>
      <c r="I20" s="120"/>
      <c r="J20" s="120"/>
    </row>
    <row r="21" spans="1:10" s="2" customFormat="1" ht="12.95" customHeight="1">
      <c r="A21" s="120" t="s">
        <v>44</v>
      </c>
      <c r="B21" s="120"/>
      <c r="C21" s="120"/>
      <c r="D21" s="120"/>
      <c r="E21" s="120"/>
      <c r="F21" s="120"/>
      <c r="G21" s="120"/>
      <c r="H21" s="120"/>
      <c r="I21" s="120"/>
      <c r="J21" s="120"/>
    </row>
    <row r="22" spans="1:10" s="2" customFormat="1" ht="12.95" customHeight="1">
      <c r="A22" s="123" t="s">
        <v>115</v>
      </c>
      <c r="B22" s="123"/>
      <c r="C22" s="123"/>
      <c r="D22" s="123"/>
      <c r="E22" s="123"/>
      <c r="F22" s="123"/>
      <c r="G22" s="123"/>
      <c r="H22" s="123"/>
      <c r="I22" s="123"/>
      <c r="J22" s="123"/>
    </row>
    <row r="23" spans="1:10" s="2" customFormat="1" ht="12.95" customHeight="1">
      <c r="A23" s="124" t="s">
        <v>116</v>
      </c>
      <c r="B23" s="124"/>
      <c r="C23" s="124"/>
      <c r="D23" s="124"/>
      <c r="E23" s="124"/>
      <c r="F23" s="124"/>
      <c r="G23" s="124"/>
      <c r="H23" s="124"/>
      <c r="I23" s="124"/>
      <c r="J23" s="124"/>
    </row>
    <row r="24" spans="1:10" s="2" customFormat="1">
      <c r="A24" s="99"/>
      <c r="B24" s="99"/>
      <c r="C24" s="99"/>
      <c r="D24" s="99"/>
      <c r="E24" s="99"/>
      <c r="F24" s="99"/>
      <c r="G24" s="99"/>
      <c r="H24" s="99"/>
      <c r="I24" s="99"/>
      <c r="J24" s="99"/>
    </row>
    <row r="25" spans="1:10" s="2" customFormat="1">
      <c r="A25" s="99"/>
      <c r="B25" s="99"/>
      <c r="C25" s="99"/>
      <c r="D25" s="99"/>
      <c r="E25" s="99"/>
      <c r="F25" s="99"/>
      <c r="G25" s="99"/>
      <c r="H25" s="99"/>
      <c r="I25" s="99"/>
      <c r="J25" s="99"/>
    </row>
    <row r="26" spans="1:10">
      <c r="A26" s="100"/>
      <c r="B26" s="100"/>
      <c r="C26" s="100"/>
      <c r="D26" s="100"/>
      <c r="E26" s="100"/>
      <c r="F26" s="100"/>
      <c r="G26" s="100"/>
      <c r="H26" s="100"/>
      <c r="I26" s="100"/>
      <c r="J26" s="100"/>
    </row>
    <row r="27" spans="1:10">
      <c r="B27" s="16"/>
      <c r="C27" s="16"/>
      <c r="D27" s="16"/>
      <c r="E27" s="16"/>
      <c r="F27" s="16"/>
      <c r="G27" s="16"/>
      <c r="H27" s="16"/>
      <c r="I27" s="16"/>
      <c r="J27" s="16"/>
    </row>
    <row r="28" spans="1:10">
      <c r="A28" s="16"/>
      <c r="B28" s="16"/>
      <c r="C28" s="16"/>
      <c r="D28" s="16"/>
      <c r="E28" s="16"/>
      <c r="F28" s="16"/>
      <c r="G28" s="16"/>
      <c r="H28" s="16"/>
      <c r="I28" s="16"/>
      <c r="J28" s="16"/>
    </row>
    <row r="29" spans="1:10">
      <c r="A29" s="16"/>
      <c r="B29" s="16"/>
      <c r="C29" s="16"/>
      <c r="D29" s="16"/>
      <c r="E29" s="16"/>
      <c r="F29" s="16"/>
      <c r="G29" s="16"/>
      <c r="H29" s="16"/>
      <c r="I29" s="16"/>
      <c r="J29" s="16"/>
    </row>
    <row r="30" spans="1:10">
      <c r="A30" s="16"/>
      <c r="B30" s="16"/>
      <c r="C30" s="16"/>
      <c r="D30" s="16"/>
      <c r="E30" s="16"/>
      <c r="F30" s="16"/>
      <c r="G30" s="16"/>
      <c r="H30" s="16"/>
      <c r="I30" s="16"/>
      <c r="J30" s="16"/>
    </row>
    <row r="31" spans="1:10">
      <c r="A31" s="16"/>
      <c r="B31" s="16"/>
      <c r="C31" s="16"/>
      <c r="D31" s="16"/>
      <c r="E31" s="16"/>
      <c r="F31" s="16"/>
      <c r="G31" s="16"/>
      <c r="H31" s="16"/>
      <c r="I31" s="16"/>
      <c r="J31" s="16"/>
    </row>
    <row r="32" spans="1:10">
      <c r="A32" s="16"/>
      <c r="B32" s="16"/>
      <c r="C32" s="16"/>
      <c r="D32" s="16"/>
      <c r="E32" s="16"/>
      <c r="F32" s="16"/>
      <c r="G32" s="16"/>
      <c r="H32" s="16"/>
      <c r="I32" s="16"/>
      <c r="J32" s="16"/>
    </row>
    <row r="33" spans="1:10">
      <c r="A33" s="16"/>
      <c r="B33" s="16"/>
      <c r="C33" s="16"/>
      <c r="D33" s="16"/>
      <c r="E33" s="16"/>
      <c r="F33" s="16"/>
      <c r="G33" s="16"/>
      <c r="H33" s="16"/>
      <c r="I33" s="16"/>
      <c r="J33" s="16"/>
    </row>
    <row r="34" spans="1:10">
      <c r="A34" s="16"/>
      <c r="B34" s="16"/>
      <c r="C34" s="16"/>
      <c r="D34" s="16"/>
      <c r="E34" s="16"/>
      <c r="F34" s="16"/>
      <c r="G34" s="16"/>
      <c r="H34" s="16"/>
      <c r="I34" s="16"/>
      <c r="J34" s="16"/>
    </row>
    <row r="35" spans="1:10">
      <c r="A35" s="16"/>
      <c r="B35" s="16"/>
      <c r="C35" s="16"/>
      <c r="D35" s="16"/>
      <c r="E35" s="16"/>
      <c r="F35" s="16"/>
      <c r="G35" s="16"/>
      <c r="H35" s="16"/>
      <c r="I35" s="16"/>
      <c r="J35" s="16"/>
    </row>
    <row r="36" spans="1:10">
      <c r="A36" s="16"/>
      <c r="B36" s="16"/>
      <c r="C36" s="16"/>
      <c r="D36" s="16"/>
      <c r="E36" s="16"/>
      <c r="F36" s="16"/>
      <c r="G36" s="16"/>
      <c r="H36" s="16"/>
      <c r="I36" s="16"/>
      <c r="J36" s="16"/>
    </row>
    <row r="37" spans="1:10">
      <c r="A37" s="16"/>
      <c r="B37" s="16"/>
      <c r="C37" s="16"/>
      <c r="D37" s="16"/>
      <c r="E37" s="16"/>
      <c r="F37" s="16"/>
      <c r="G37" s="16"/>
      <c r="H37" s="16"/>
      <c r="I37" s="16"/>
      <c r="J37" s="16"/>
    </row>
    <row r="38" spans="1:10">
      <c r="A38" s="16"/>
      <c r="B38" s="16"/>
      <c r="C38" s="16"/>
      <c r="D38" s="16"/>
      <c r="E38" s="16"/>
      <c r="F38" s="16"/>
      <c r="G38" s="16"/>
      <c r="H38" s="16"/>
      <c r="I38" s="16"/>
      <c r="J38" s="16"/>
    </row>
    <row r="39" spans="1:10">
      <c r="A39" s="16"/>
      <c r="B39" s="16"/>
      <c r="C39" s="16"/>
      <c r="D39" s="16"/>
      <c r="E39" s="16"/>
      <c r="F39" s="16"/>
      <c r="G39" s="16"/>
      <c r="H39" s="16"/>
      <c r="I39" s="16"/>
      <c r="J39" s="16"/>
    </row>
    <row r="40" spans="1:10">
      <c r="A40" s="16"/>
      <c r="B40" s="16"/>
      <c r="C40" s="16"/>
      <c r="D40" s="16"/>
      <c r="E40" s="16"/>
      <c r="F40" s="16"/>
      <c r="G40" s="16"/>
      <c r="H40" s="16"/>
      <c r="I40" s="16"/>
      <c r="J40" s="16"/>
    </row>
    <row r="41" spans="1:10">
      <c r="A41" s="16"/>
      <c r="B41" s="16"/>
      <c r="C41" s="16"/>
      <c r="D41" s="16"/>
      <c r="E41" s="16"/>
      <c r="F41" s="16"/>
      <c r="G41" s="16"/>
      <c r="H41" s="16"/>
      <c r="I41" s="16"/>
      <c r="J41" s="16"/>
    </row>
    <row r="42" spans="1:10">
      <c r="A42" s="16"/>
      <c r="B42" s="16"/>
      <c r="C42" s="16"/>
      <c r="D42" s="16"/>
      <c r="E42" s="16"/>
      <c r="F42" s="16"/>
      <c r="G42" s="16"/>
      <c r="H42" s="16"/>
      <c r="I42" s="16"/>
      <c r="J42" s="16"/>
    </row>
    <row r="43" spans="1:10">
      <c r="A43" s="16"/>
      <c r="B43" s="16"/>
      <c r="C43" s="16"/>
      <c r="D43" s="16"/>
      <c r="E43" s="16"/>
      <c r="F43" s="16"/>
      <c r="G43" s="16"/>
      <c r="H43" s="16"/>
      <c r="I43" s="16"/>
      <c r="J43" s="16"/>
    </row>
    <row r="44" spans="1:10">
      <c r="A44" s="16"/>
      <c r="B44" s="16"/>
      <c r="C44" s="16"/>
      <c r="D44" s="16"/>
      <c r="E44" s="16"/>
      <c r="F44" s="16"/>
      <c r="G44" s="16"/>
      <c r="H44" s="16"/>
      <c r="I44" s="16"/>
      <c r="J44" s="16"/>
    </row>
    <row r="45" spans="1:10">
      <c r="A45" s="16"/>
      <c r="B45" s="16"/>
      <c r="C45" s="16"/>
      <c r="D45" s="16"/>
      <c r="E45" s="16"/>
      <c r="F45" s="16"/>
      <c r="G45" s="16"/>
      <c r="H45" s="16"/>
      <c r="I45" s="16"/>
      <c r="J45" s="16"/>
    </row>
    <row r="46" spans="1:10">
      <c r="A46" s="16"/>
      <c r="B46" s="16"/>
      <c r="C46" s="16"/>
      <c r="D46" s="16"/>
      <c r="E46" s="16"/>
      <c r="F46" s="16"/>
      <c r="G46" s="16"/>
      <c r="H46" s="16"/>
      <c r="I46" s="16"/>
      <c r="J46" s="16"/>
    </row>
    <row r="47" spans="1:10">
      <c r="A47" s="16"/>
      <c r="B47" s="16"/>
      <c r="C47" s="16"/>
      <c r="D47" s="16"/>
      <c r="E47" s="16"/>
      <c r="F47" s="16"/>
      <c r="G47" s="16"/>
      <c r="H47" s="16"/>
      <c r="I47" s="16"/>
      <c r="J47" s="16"/>
    </row>
    <row r="48" spans="1:10" s="2" customFormat="1">
      <c r="A48" s="16"/>
      <c r="B48" s="16"/>
      <c r="C48" s="16"/>
      <c r="D48" s="16"/>
      <c r="E48" s="16"/>
      <c r="F48" s="16"/>
      <c r="G48" s="16"/>
      <c r="H48" s="16"/>
      <c r="I48" s="16"/>
      <c r="J48" s="16"/>
    </row>
    <row r="49" spans="1:10" s="2" customFormat="1">
      <c r="A49" s="25"/>
      <c r="B49" s="25"/>
      <c r="C49" s="25"/>
      <c r="D49" s="25"/>
      <c r="E49" s="25"/>
      <c r="F49" s="25"/>
      <c r="G49" s="25"/>
      <c r="H49" s="25"/>
      <c r="I49" s="121"/>
      <c r="J49" s="122"/>
    </row>
    <row r="50" spans="1:10" s="2" customFormat="1">
      <c r="A50" s="25"/>
      <c r="B50" s="25"/>
      <c r="C50" s="25"/>
      <c r="D50" s="25"/>
      <c r="E50" s="25"/>
      <c r="F50" s="25"/>
      <c r="G50" s="25"/>
      <c r="H50" s="25"/>
      <c r="I50" s="121"/>
      <c r="J50" s="122"/>
    </row>
    <row r="51" spans="1:10" s="2" customFormat="1"/>
    <row r="52" spans="1:10" s="2" customFormat="1"/>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pans="1:10" s="2" customFormat="1"/>
    <row r="434" spans="1:10">
      <c r="A434" s="2"/>
      <c r="B434" s="2"/>
      <c r="C434" s="2"/>
      <c r="D434" s="2"/>
      <c r="E434" s="2"/>
      <c r="F434" s="2"/>
      <c r="G434" s="2"/>
      <c r="H434" s="2"/>
      <c r="I434" s="2"/>
      <c r="J434" s="2"/>
    </row>
  </sheetData>
  <sheetProtection algorithmName="SHA-512" hashValue="r0wmyBS4893AOMwlU4WyW8SZHfQk9Le76S7Gri1xX5ra9gUZefe88czsraIdG04WWGnvtgnGV09JxJEhFaEnQQ==" saltValue="xJm0xBAf9biaEo/2QM1Uww==" spinCount="100000" sheet="1" objects="1" scenarios="1"/>
  <mergeCells count="13">
    <mergeCell ref="I50:J50"/>
    <mergeCell ref="A21:J21"/>
    <mergeCell ref="I49:J49"/>
    <mergeCell ref="A22:J22"/>
    <mergeCell ref="A23:J23"/>
    <mergeCell ref="A7:J11"/>
    <mergeCell ref="A14:J14"/>
    <mergeCell ref="A19:J19"/>
    <mergeCell ref="A20:J20"/>
    <mergeCell ref="A15:J15"/>
    <mergeCell ref="A16:J16"/>
    <mergeCell ref="A17:J17"/>
    <mergeCell ref="A18:J18"/>
  </mergeCells>
  <printOptions horizontalCentered="1"/>
  <pageMargins left="0.3" right="0" top="0.25" bottom="0.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854"/>
  <sheetViews>
    <sheetView showGridLines="0" showRowColHeaders="0" showRuler="0" zoomScale="120" zoomScaleNormal="120" zoomScalePageLayoutView="70" workbookViewId="0"/>
  </sheetViews>
  <sheetFormatPr defaultColWidth="8.85546875" defaultRowHeight="12.75"/>
  <cols>
    <col min="1" max="1" width="13.28515625" style="3" customWidth="1"/>
    <col min="2" max="2" width="14.42578125" style="3" customWidth="1"/>
    <col min="3" max="3" width="8.85546875" style="3" customWidth="1"/>
    <col min="4" max="4" width="12.85546875" style="3" customWidth="1"/>
    <col min="5" max="5" width="10.85546875" style="3" customWidth="1"/>
    <col min="6" max="6" width="10.7109375" style="3" customWidth="1"/>
    <col min="7" max="7" width="9" style="3" customWidth="1"/>
    <col min="8" max="8" width="6.7109375" style="3" customWidth="1"/>
    <col min="9" max="9" width="11.42578125" style="3" customWidth="1"/>
    <col min="10" max="10" width="3.7109375" style="60" customWidth="1"/>
    <col min="11" max="77" width="8.85546875" style="60"/>
    <col min="78" max="16384" width="8.85546875" style="3"/>
  </cols>
  <sheetData>
    <row r="1" spans="1:77" ht="39" customHeight="1">
      <c r="A1" s="101"/>
      <c r="B1" s="101"/>
      <c r="C1" s="101"/>
      <c r="D1" s="101"/>
      <c r="E1" s="101"/>
      <c r="F1" s="101"/>
      <c r="G1" s="101"/>
      <c r="H1" s="101"/>
      <c r="I1" s="101"/>
      <c r="J1" s="101"/>
    </row>
    <row r="2" spans="1:77" ht="63.75" customHeight="1">
      <c r="A2" s="15" t="str">
        <f>'[1]Cover Page'!A1</f>
        <v>Agricultural Ventilation</v>
      </c>
      <c r="B2" s="15"/>
      <c r="J2" s="52"/>
    </row>
    <row r="3" spans="1:77" ht="20.25">
      <c r="A3" s="14" t="s">
        <v>28</v>
      </c>
      <c r="B3" s="14"/>
      <c r="J3" s="52"/>
    </row>
    <row r="4" spans="1:77" s="4" customFormat="1">
      <c r="A4" s="5"/>
      <c r="B4" s="5"/>
      <c r="J4" s="61"/>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row>
    <row r="5" spans="1:77" s="4" customFormat="1">
      <c r="A5" s="10" t="s">
        <v>45</v>
      </c>
      <c r="B5" s="10"/>
      <c r="C5" s="10"/>
      <c r="D5" s="10"/>
      <c r="E5" s="10"/>
      <c r="F5" s="50"/>
      <c r="G5" s="50"/>
      <c r="H5" s="50"/>
      <c r="I5" s="50"/>
      <c r="J5" s="50"/>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row>
    <row r="6" spans="1:77" s="4" customFormat="1">
      <c r="A6" s="136" t="s">
        <v>46</v>
      </c>
      <c r="B6" s="136"/>
      <c r="C6" s="136" t="s">
        <v>47</v>
      </c>
      <c r="D6" s="136"/>
      <c r="E6" s="138" t="s">
        <v>48</v>
      </c>
      <c r="F6" s="138"/>
      <c r="G6" s="136" t="s">
        <v>49</v>
      </c>
      <c r="H6" s="136"/>
      <c r="I6" s="136" t="s">
        <v>17</v>
      </c>
      <c r="J6" s="136"/>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row>
    <row r="7" spans="1:77" s="4" customFormat="1">
      <c r="A7" s="130"/>
      <c r="B7" s="130"/>
      <c r="C7" s="130"/>
      <c r="D7" s="130"/>
      <c r="E7" s="132"/>
      <c r="F7" s="132"/>
      <c r="G7" s="140"/>
      <c r="H7" s="140"/>
      <c r="I7" s="134">
        <f t="shared" ref="I7:I9" si="0">G7*15</f>
        <v>0</v>
      </c>
      <c r="J7" s="134"/>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row>
    <row r="8" spans="1:77" s="4" customFormat="1">
      <c r="A8" s="130"/>
      <c r="B8" s="130"/>
      <c r="C8" s="130"/>
      <c r="D8" s="130"/>
      <c r="E8" s="132"/>
      <c r="F8" s="132"/>
      <c r="G8" s="140"/>
      <c r="H8" s="140"/>
      <c r="I8" s="134">
        <f t="shared" si="0"/>
        <v>0</v>
      </c>
      <c r="J8" s="134"/>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row>
    <row r="9" spans="1:77" s="4" customFormat="1">
      <c r="A9" s="130"/>
      <c r="B9" s="130"/>
      <c r="C9" s="130"/>
      <c r="D9" s="130"/>
      <c r="E9" s="132"/>
      <c r="F9" s="132"/>
      <c r="G9" s="140"/>
      <c r="H9" s="140"/>
      <c r="I9" s="134">
        <f t="shared" si="0"/>
        <v>0</v>
      </c>
      <c r="J9" s="134"/>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row>
    <row r="10" spans="1:77" s="4" customFormat="1">
      <c r="A10" s="51" t="s">
        <v>50</v>
      </c>
      <c r="B10" s="5"/>
      <c r="J10" s="63">
        <f>SUM(J7:J9)</f>
        <v>0</v>
      </c>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row>
    <row r="11" spans="1:77" s="4" customFormat="1">
      <c r="A11" s="5"/>
      <c r="B11" s="5"/>
      <c r="J11" s="61"/>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row>
    <row r="12" spans="1:77" s="4" customFormat="1">
      <c r="A12" s="10" t="s">
        <v>51</v>
      </c>
      <c r="B12" s="10"/>
      <c r="C12" s="10"/>
      <c r="D12" s="10"/>
      <c r="E12" s="10"/>
      <c r="F12" s="50"/>
      <c r="G12" s="50"/>
      <c r="H12" s="50"/>
      <c r="I12" s="50"/>
      <c r="J12" s="50"/>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row>
    <row r="13" spans="1:77" s="4" customFormat="1">
      <c r="A13" s="136" t="s">
        <v>46</v>
      </c>
      <c r="B13" s="136"/>
      <c r="C13" s="136" t="s">
        <v>47</v>
      </c>
      <c r="D13" s="136"/>
      <c r="E13" s="138" t="s">
        <v>48</v>
      </c>
      <c r="F13" s="138"/>
      <c r="G13" s="136" t="s">
        <v>49</v>
      </c>
      <c r="H13" s="136"/>
      <c r="I13" s="136" t="s">
        <v>17</v>
      </c>
      <c r="J13" s="136"/>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row>
    <row r="14" spans="1:77" s="4" customFormat="1">
      <c r="A14" s="130"/>
      <c r="B14" s="130"/>
      <c r="C14" s="130"/>
      <c r="D14" s="130"/>
      <c r="E14" s="132"/>
      <c r="F14" s="132"/>
      <c r="G14" s="130"/>
      <c r="H14" s="130"/>
      <c r="I14" s="134">
        <f>G14*25</f>
        <v>0</v>
      </c>
      <c r="J14" s="134"/>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row>
    <row r="15" spans="1:77" s="4" customFormat="1">
      <c r="A15" s="130"/>
      <c r="B15" s="130"/>
      <c r="C15" s="130"/>
      <c r="D15" s="130"/>
      <c r="E15" s="132"/>
      <c r="F15" s="132"/>
      <c r="G15" s="130"/>
      <c r="H15" s="130"/>
      <c r="I15" s="134">
        <f t="shared" ref="I15:I16" si="1">G15*25</f>
        <v>0</v>
      </c>
      <c r="J15" s="134"/>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row>
    <row r="16" spans="1:77" s="4" customFormat="1">
      <c r="A16" s="130"/>
      <c r="B16" s="130"/>
      <c r="C16" s="130"/>
      <c r="D16" s="130"/>
      <c r="E16" s="132"/>
      <c r="F16" s="132"/>
      <c r="G16" s="130"/>
      <c r="H16" s="130"/>
      <c r="I16" s="134">
        <f t="shared" si="1"/>
        <v>0</v>
      </c>
      <c r="J16" s="134"/>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row>
    <row r="17" spans="1:77" s="4" customFormat="1">
      <c r="A17" s="5"/>
      <c r="B17" s="5"/>
      <c r="J17" s="61"/>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row>
    <row r="18" spans="1:77" s="4" customFormat="1">
      <c r="A18" s="135" t="s">
        <v>52</v>
      </c>
      <c r="B18" s="135"/>
      <c r="C18" s="135"/>
      <c r="D18" s="135"/>
      <c r="E18" s="135"/>
      <c r="F18" s="135"/>
      <c r="G18" s="135"/>
      <c r="H18" s="135"/>
      <c r="I18" s="135"/>
      <c r="J18" s="135"/>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row>
    <row r="19" spans="1:77" s="4" customFormat="1" ht="12.95" customHeight="1">
      <c r="A19" s="136" t="s">
        <v>53</v>
      </c>
      <c r="B19" s="137"/>
      <c r="C19" s="136" t="s">
        <v>54</v>
      </c>
      <c r="D19" s="136"/>
      <c r="E19" s="138" t="s">
        <v>55</v>
      </c>
      <c r="F19" s="138"/>
      <c r="G19" s="136" t="s">
        <v>56</v>
      </c>
      <c r="H19" s="136"/>
      <c r="I19" s="139" t="s">
        <v>17</v>
      </c>
      <c r="J19" s="136"/>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row>
    <row r="20" spans="1:77" s="4" customFormat="1" ht="12.95" customHeight="1">
      <c r="A20" s="130"/>
      <c r="B20" s="131"/>
      <c r="C20" s="130"/>
      <c r="D20" s="130"/>
      <c r="E20" s="132"/>
      <c r="F20" s="132"/>
      <c r="G20" s="130"/>
      <c r="H20" s="130"/>
      <c r="I20" s="133">
        <f>G20*400</f>
        <v>0</v>
      </c>
      <c r="J20" s="134"/>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row>
    <row r="21" spans="1:77" s="4" customFormat="1" ht="12.95" customHeight="1">
      <c r="A21" s="130"/>
      <c r="B21" s="131"/>
      <c r="C21" s="130"/>
      <c r="D21" s="130"/>
      <c r="E21" s="132"/>
      <c r="F21" s="132"/>
      <c r="G21" s="130"/>
      <c r="H21" s="130"/>
      <c r="I21" s="133">
        <f t="shared" ref="I21:I22" si="2">G21*400</f>
        <v>0</v>
      </c>
      <c r="J21" s="134"/>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row>
    <row r="22" spans="1:77" s="4" customFormat="1" ht="12.95" customHeight="1">
      <c r="A22" s="130"/>
      <c r="B22" s="131"/>
      <c r="C22" s="130"/>
      <c r="D22" s="130"/>
      <c r="E22" s="132"/>
      <c r="F22" s="132"/>
      <c r="G22" s="130"/>
      <c r="H22" s="130"/>
      <c r="I22" s="133">
        <f t="shared" si="2"/>
        <v>0</v>
      </c>
      <c r="J22" s="134"/>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row>
    <row r="23" spans="1:77" s="4" customFormat="1" ht="12.95" customHeight="1">
      <c r="A23" s="14"/>
      <c r="B23" s="14"/>
      <c r="C23" s="3"/>
      <c r="D23" s="3"/>
      <c r="E23" s="3"/>
      <c r="F23" s="3"/>
      <c r="G23" s="3"/>
      <c r="H23" s="3"/>
      <c r="I23" s="129">
        <f>SUM(I7:J9,I14:J16,I20:J22)</f>
        <v>0</v>
      </c>
      <c r="J23" s="129"/>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row>
    <row r="24" spans="1:77" ht="12.95" customHeight="1">
      <c r="A24" s="10" t="s">
        <v>19</v>
      </c>
      <c r="B24" s="10"/>
      <c r="C24" s="10"/>
      <c r="D24" s="10"/>
      <c r="E24" s="10"/>
      <c r="J24" s="52"/>
      <c r="K24" s="62"/>
      <c r="L24" s="62"/>
      <c r="M24" s="62"/>
      <c r="N24" s="62"/>
      <c r="O24" s="62"/>
      <c r="P24" s="62"/>
    </row>
    <row r="25" spans="1:77" ht="12.95" customHeight="1">
      <c r="D25" s="52"/>
      <c r="J25" s="52"/>
      <c r="K25" s="62"/>
      <c r="L25" s="62"/>
      <c r="M25" s="62"/>
      <c r="N25" s="62"/>
      <c r="O25" s="62"/>
      <c r="P25" s="62"/>
    </row>
    <row r="26" spans="1:77">
      <c r="B26" s="5" t="s">
        <v>18</v>
      </c>
      <c r="E26" s="9"/>
      <c r="J26" s="52"/>
      <c r="K26" s="62"/>
      <c r="L26" s="62"/>
      <c r="M26" s="62"/>
      <c r="N26" s="62"/>
      <c r="O26" s="62"/>
      <c r="P26" s="62"/>
    </row>
    <row r="27" spans="1:77">
      <c r="B27" s="8" t="s">
        <v>17</v>
      </c>
      <c r="C27" s="7"/>
      <c r="D27" s="6">
        <f>I23</f>
        <v>0</v>
      </c>
      <c r="E27" s="64">
        <f>IF(D27&lt;(0.5*E26),IF(D27&lt;100000,D27,100000),IF((0.5*E26)&lt;100000,(0.5*E26),100000))</f>
        <v>0</v>
      </c>
      <c r="F27" s="53"/>
      <c r="G27" s="53"/>
      <c r="H27" s="53"/>
      <c r="I27" s="53"/>
      <c r="J27" s="52"/>
      <c r="K27" s="62"/>
      <c r="L27" s="62"/>
      <c r="M27" s="62"/>
      <c r="N27" s="62"/>
      <c r="O27" s="62"/>
      <c r="P27" s="62"/>
    </row>
    <row r="28" spans="1:77">
      <c r="B28" s="8"/>
      <c r="C28" s="7"/>
      <c r="D28" s="6"/>
      <c r="E28" s="65"/>
      <c r="F28" s="53"/>
      <c r="G28" s="53"/>
      <c r="H28" s="53"/>
      <c r="I28" s="53"/>
      <c r="J28" s="52"/>
      <c r="K28" s="62"/>
      <c r="L28" s="62"/>
      <c r="M28" s="62"/>
      <c r="N28" s="62"/>
      <c r="O28" s="62"/>
      <c r="P28" s="62"/>
    </row>
    <row r="29" spans="1:77" s="60" customFormat="1">
      <c r="A29" s="10" t="s">
        <v>57</v>
      </c>
      <c r="B29" s="10"/>
      <c r="C29" s="10"/>
      <c r="D29" s="10"/>
      <c r="E29" s="54"/>
      <c r="F29" s="53"/>
      <c r="G29" s="53"/>
      <c r="H29" s="53"/>
      <c r="I29" s="53"/>
      <c r="J29" s="52"/>
      <c r="K29" s="62"/>
      <c r="L29" s="62"/>
      <c r="M29" s="62"/>
      <c r="N29" s="62"/>
      <c r="O29" s="62"/>
      <c r="P29" s="62"/>
    </row>
    <row r="30" spans="1:77" s="60" customFormat="1" ht="13.15" customHeight="1">
      <c r="A30" s="126" t="s">
        <v>75</v>
      </c>
      <c r="B30" s="127"/>
      <c r="C30" s="127"/>
      <c r="D30" s="127"/>
      <c r="E30" s="127"/>
      <c r="F30" s="127"/>
      <c r="G30" s="127"/>
      <c r="H30" s="127"/>
      <c r="I30" s="127"/>
      <c r="J30" s="127"/>
      <c r="K30" s="62"/>
      <c r="L30" s="62"/>
      <c r="M30" s="62"/>
      <c r="N30" s="62"/>
      <c r="O30" s="62"/>
      <c r="P30" s="62"/>
    </row>
    <row r="31" spans="1:77" s="60" customFormat="1">
      <c r="A31" s="127"/>
      <c r="B31" s="127"/>
      <c r="C31" s="127"/>
      <c r="D31" s="127"/>
      <c r="E31" s="127"/>
      <c r="F31" s="127"/>
      <c r="G31" s="127"/>
      <c r="H31" s="127"/>
      <c r="I31" s="127"/>
      <c r="J31" s="127"/>
      <c r="K31" s="62"/>
      <c r="L31" s="62"/>
      <c r="M31" s="62"/>
      <c r="N31" s="62"/>
      <c r="O31" s="62"/>
      <c r="P31" s="62"/>
    </row>
    <row r="32" spans="1:77" s="60" customFormat="1" ht="9" customHeight="1">
      <c r="A32" s="127"/>
      <c r="B32" s="127"/>
      <c r="C32" s="127"/>
      <c r="D32" s="127"/>
      <c r="E32" s="127"/>
      <c r="F32" s="127"/>
      <c r="G32" s="127"/>
      <c r="H32" s="127"/>
      <c r="I32" s="127"/>
      <c r="J32" s="127"/>
      <c r="K32" s="62"/>
      <c r="L32" s="62"/>
      <c r="M32" s="62"/>
      <c r="N32" s="62"/>
      <c r="O32" s="62"/>
      <c r="P32" s="62"/>
    </row>
    <row r="33" spans="1:16" s="60" customFormat="1" ht="15" customHeight="1">
      <c r="A33" s="127" t="s">
        <v>76</v>
      </c>
      <c r="B33" s="127"/>
      <c r="C33" s="127"/>
      <c r="D33" s="127"/>
      <c r="E33" s="127"/>
      <c r="F33" s="127"/>
      <c r="G33" s="127"/>
      <c r="H33" s="127"/>
      <c r="I33" s="127"/>
      <c r="J33" s="127"/>
      <c r="K33" s="62"/>
      <c r="L33" s="62"/>
      <c r="M33" s="62"/>
      <c r="N33" s="62"/>
      <c r="O33" s="62"/>
      <c r="P33" s="62"/>
    </row>
    <row r="34" spans="1:16" s="60" customFormat="1" ht="21" customHeight="1">
      <c r="A34" s="127"/>
      <c r="B34" s="127"/>
      <c r="C34" s="127"/>
      <c r="D34" s="127"/>
      <c r="E34" s="127"/>
      <c r="F34" s="127"/>
      <c r="G34" s="127"/>
      <c r="H34" s="127"/>
      <c r="I34" s="127"/>
      <c r="J34" s="127"/>
      <c r="K34" s="62"/>
      <c r="L34" s="62"/>
      <c r="M34" s="62"/>
      <c r="N34" s="62"/>
      <c r="O34" s="62"/>
      <c r="P34" s="62"/>
    </row>
    <row r="35" spans="1:16" s="60" customFormat="1" ht="21" customHeight="1">
      <c r="A35" s="127"/>
      <c r="B35" s="127"/>
      <c r="C35" s="127"/>
      <c r="D35" s="127"/>
      <c r="E35" s="127"/>
      <c r="F35" s="127"/>
      <c r="G35" s="127"/>
      <c r="H35" s="127"/>
      <c r="I35" s="127"/>
      <c r="J35" s="127"/>
      <c r="K35" s="62"/>
      <c r="L35" s="62"/>
      <c r="M35" s="62"/>
      <c r="N35" s="62"/>
      <c r="O35" s="62"/>
      <c r="P35" s="62"/>
    </row>
    <row r="36" spans="1:16" s="60" customFormat="1" ht="13.15" customHeight="1">
      <c r="A36" s="127" t="s">
        <v>74</v>
      </c>
      <c r="B36" s="127"/>
      <c r="C36" s="127"/>
      <c r="D36" s="127"/>
      <c r="E36" s="127"/>
      <c r="F36" s="127"/>
      <c r="G36" s="127"/>
      <c r="H36" s="127"/>
      <c r="I36" s="127"/>
      <c r="J36" s="127"/>
    </row>
    <row r="37" spans="1:16" s="60" customFormat="1" ht="13.15" customHeight="1">
      <c r="A37" s="127"/>
      <c r="B37" s="127"/>
      <c r="C37" s="127"/>
      <c r="D37" s="127"/>
      <c r="E37" s="127"/>
      <c r="F37" s="127"/>
      <c r="G37" s="127"/>
      <c r="H37" s="127"/>
      <c r="I37" s="127"/>
      <c r="J37" s="127"/>
    </row>
    <row r="38" spans="1:16" s="60" customFormat="1" ht="13.15" customHeight="1">
      <c r="A38" s="127"/>
      <c r="B38" s="127"/>
      <c r="C38" s="127"/>
      <c r="D38" s="127"/>
      <c r="E38" s="127"/>
      <c r="F38" s="127"/>
      <c r="G38" s="127"/>
      <c r="H38" s="127"/>
      <c r="I38" s="127"/>
      <c r="J38" s="127"/>
    </row>
    <row r="39" spans="1:16" s="60" customFormat="1" ht="13.15" customHeight="1">
      <c r="A39" s="3"/>
      <c r="B39" s="5"/>
      <c r="C39" s="3"/>
      <c r="D39" s="3"/>
      <c r="E39" s="20"/>
      <c r="F39" s="53"/>
      <c r="G39" s="53"/>
      <c r="H39" s="53"/>
      <c r="I39" s="53"/>
      <c r="J39" s="52"/>
    </row>
    <row r="40" spans="1:16" s="60" customFormat="1">
      <c r="A40" s="103" t="s">
        <v>58</v>
      </c>
      <c r="B40" s="102" t="s">
        <v>59</v>
      </c>
      <c r="C40" s="3"/>
      <c r="D40" s="67" t="s">
        <v>60</v>
      </c>
      <c r="E40" s="102" t="s">
        <v>59</v>
      </c>
      <c r="F40" s="53" t="s">
        <v>61</v>
      </c>
      <c r="G40" s="55" t="s">
        <v>62</v>
      </c>
      <c r="H40" s="56"/>
      <c r="I40" s="53"/>
      <c r="J40" s="52"/>
    </row>
    <row r="41" spans="1:16" s="60" customFormat="1" ht="13.15" customHeight="1">
      <c r="A41" s="73" t="s">
        <v>63</v>
      </c>
      <c r="B41" s="68">
        <v>10.5</v>
      </c>
      <c r="C41" s="52"/>
      <c r="D41" s="69" t="s">
        <v>64</v>
      </c>
      <c r="E41" s="69">
        <v>11.9</v>
      </c>
      <c r="F41" s="53"/>
      <c r="G41" s="125" t="s">
        <v>65</v>
      </c>
      <c r="H41" s="125"/>
      <c r="I41" s="125"/>
      <c r="J41" s="52"/>
    </row>
    <row r="42" spans="1:16" s="60" customFormat="1">
      <c r="A42" s="72" t="s">
        <v>64</v>
      </c>
      <c r="B42" s="72">
        <v>11.5</v>
      </c>
      <c r="C42" s="52"/>
      <c r="D42" s="69" t="s">
        <v>66</v>
      </c>
      <c r="E42" s="69">
        <v>15.5</v>
      </c>
      <c r="F42" s="53"/>
      <c r="G42" s="125"/>
      <c r="H42" s="125"/>
      <c r="I42" s="125"/>
      <c r="J42" s="52"/>
    </row>
    <row r="43" spans="1:16" s="60" customFormat="1">
      <c r="A43" s="72" t="s">
        <v>66</v>
      </c>
      <c r="B43" s="72">
        <v>15.5</v>
      </c>
      <c r="C43" s="52"/>
      <c r="D43" s="69" t="s">
        <v>67</v>
      </c>
      <c r="E43" s="69">
        <v>17.7</v>
      </c>
      <c r="F43" s="53"/>
      <c r="G43" s="70"/>
      <c r="H43" s="70"/>
      <c r="I43" s="70"/>
      <c r="J43" s="52"/>
    </row>
    <row r="44" spans="1:16" s="60" customFormat="1">
      <c r="A44" s="72" t="s">
        <v>68</v>
      </c>
      <c r="B44" s="72">
        <v>20.3</v>
      </c>
      <c r="C44" s="52"/>
      <c r="D44" s="57" t="s">
        <v>69</v>
      </c>
      <c r="E44" s="58"/>
      <c r="F44" s="53"/>
      <c r="G44" s="53"/>
      <c r="H44" s="53"/>
      <c r="I44" s="53"/>
      <c r="J44" s="52"/>
    </row>
    <row r="45" spans="1:16" s="60" customFormat="1">
      <c r="A45" s="72" t="s">
        <v>70</v>
      </c>
      <c r="B45" s="68">
        <v>20.8</v>
      </c>
      <c r="C45" s="52"/>
      <c r="D45" s="57" t="s">
        <v>71</v>
      </c>
      <c r="E45" s="59"/>
      <c r="F45" s="53"/>
      <c r="G45" s="53"/>
      <c r="H45" s="53"/>
      <c r="I45" s="53"/>
      <c r="J45" s="52"/>
    </row>
    <row r="46" spans="1:16" s="60" customFormat="1">
      <c r="A46" s="72" t="s">
        <v>72</v>
      </c>
      <c r="B46" s="68">
        <v>21.1</v>
      </c>
      <c r="C46" s="52"/>
      <c r="D46" s="52"/>
      <c r="E46" s="59"/>
      <c r="F46" s="53"/>
      <c r="G46" s="53"/>
      <c r="H46" s="53"/>
      <c r="I46" s="53"/>
      <c r="J46" s="52"/>
    </row>
    <row r="47" spans="1:16" s="60" customFormat="1" ht="12.75" customHeight="1">
      <c r="A47" s="128" t="s">
        <v>73</v>
      </c>
      <c r="B47" s="128"/>
      <c r="C47" s="3"/>
      <c r="D47" s="3"/>
      <c r="E47" s="20"/>
      <c r="F47" s="53"/>
      <c r="G47" s="53"/>
      <c r="H47" s="53"/>
      <c r="I47" s="53"/>
      <c r="J47" s="52"/>
    </row>
    <row r="48" spans="1:16" s="60" customFormat="1">
      <c r="A48" s="141" t="s">
        <v>71</v>
      </c>
      <c r="B48" s="141"/>
      <c r="C48" s="3"/>
      <c r="D48" s="3"/>
      <c r="E48" s="20"/>
      <c r="F48" s="53"/>
      <c r="G48" s="3"/>
      <c r="H48" s="3"/>
      <c r="I48" s="53"/>
      <c r="J48" s="52"/>
    </row>
    <row r="49" spans="1:10" s="60" customFormat="1">
      <c r="A49" s="101"/>
      <c r="B49" s="5"/>
      <c r="C49" s="3"/>
      <c r="D49" s="3"/>
      <c r="E49" s="20"/>
      <c r="F49" s="53"/>
      <c r="G49" s="3"/>
      <c r="H49" s="3"/>
      <c r="I49" s="53"/>
      <c r="J49" s="52"/>
    </row>
    <row r="50" spans="1:10" s="60" customFormat="1"/>
    <row r="51" spans="1:10" s="60" customFormat="1"/>
    <row r="52" spans="1:10" s="60" customFormat="1"/>
    <row r="53" spans="1:10" s="60" customFormat="1"/>
    <row r="54" spans="1:10" s="60" customFormat="1"/>
    <row r="55" spans="1:10" s="60" customFormat="1"/>
    <row r="56" spans="1:10" s="60" customFormat="1"/>
    <row r="57" spans="1:10" s="60" customFormat="1"/>
    <row r="58" spans="1:10" s="60" customFormat="1"/>
    <row r="59" spans="1:10" s="60" customFormat="1"/>
    <row r="60" spans="1:10" s="60" customFormat="1"/>
    <row r="61" spans="1:10" s="60" customFormat="1"/>
    <row r="62" spans="1:10" s="60" customFormat="1"/>
    <row r="63" spans="1:10" s="60" customFormat="1"/>
    <row r="64" spans="1:10" s="60" customFormat="1"/>
    <row r="65" s="60" customFormat="1"/>
    <row r="66" s="60" customFormat="1"/>
    <row r="67" s="60" customFormat="1"/>
    <row r="68" s="60" customFormat="1"/>
    <row r="69" s="60" customFormat="1"/>
    <row r="70" s="60" customFormat="1"/>
    <row r="71" s="60" customFormat="1"/>
    <row r="72" s="60" customFormat="1"/>
    <row r="73" s="60" customFormat="1"/>
    <row r="74" s="60" customFormat="1"/>
    <row r="75" s="60" customFormat="1"/>
    <row r="76" s="60" customFormat="1"/>
    <row r="77" s="60" customFormat="1"/>
    <row r="78" s="60" customFormat="1"/>
    <row r="79" s="60" customFormat="1"/>
    <row r="80" s="60" customFormat="1"/>
    <row r="81" s="60" customFormat="1"/>
    <row r="82" s="60" customFormat="1"/>
    <row r="83" s="60" customFormat="1"/>
    <row r="84" s="60" customFormat="1"/>
    <row r="85" s="60" customFormat="1"/>
    <row r="86" s="60" customFormat="1"/>
    <row r="87" s="60" customFormat="1"/>
    <row r="88" s="60" customFormat="1"/>
    <row r="89" s="60" customFormat="1"/>
    <row r="90" s="60" customFormat="1"/>
    <row r="91" s="60" customFormat="1"/>
    <row r="92" s="60" customFormat="1"/>
    <row r="93" s="60" customFormat="1"/>
    <row r="94" s="60" customFormat="1"/>
    <row r="95" s="60" customFormat="1"/>
    <row r="96" s="60" customFormat="1"/>
    <row r="97" s="60" customFormat="1"/>
    <row r="98" s="60" customFormat="1"/>
    <row r="99" s="60" customFormat="1"/>
    <row r="100" s="60" customFormat="1"/>
    <row r="101" s="60" customFormat="1"/>
    <row r="102" s="60" customFormat="1"/>
    <row r="103" s="60" customFormat="1"/>
    <row r="104" s="60" customFormat="1"/>
    <row r="105" s="60" customFormat="1"/>
    <row r="106" s="60" customFormat="1"/>
    <row r="107" s="60" customFormat="1"/>
    <row r="108" s="60" customFormat="1"/>
    <row r="109" s="60" customFormat="1"/>
    <row r="110" s="60" customFormat="1"/>
    <row r="111" s="60" customFormat="1"/>
    <row r="112" s="60" customFormat="1"/>
    <row r="113" s="60" customFormat="1"/>
    <row r="114" s="60" customFormat="1"/>
    <row r="115" s="60" customFormat="1"/>
    <row r="116" s="60" customFormat="1"/>
    <row r="117" s="60" customFormat="1"/>
    <row r="118" s="60" customFormat="1"/>
    <row r="119" s="60" customFormat="1"/>
    <row r="120" s="60" customFormat="1"/>
    <row r="121" s="60" customFormat="1"/>
    <row r="122" s="60" customFormat="1"/>
    <row r="123" s="60" customFormat="1"/>
    <row r="124" s="60" customFormat="1"/>
    <row r="125" s="60" customFormat="1"/>
    <row r="126" s="60" customFormat="1"/>
    <row r="127" s="60" customFormat="1"/>
    <row r="128" s="60" customFormat="1"/>
    <row r="129" s="60" customFormat="1"/>
    <row r="130" s="60" customFormat="1"/>
    <row r="131" s="60" customFormat="1"/>
    <row r="132" s="60" customFormat="1"/>
    <row r="133" s="60" customFormat="1"/>
    <row r="134" s="60" customFormat="1"/>
    <row r="135" s="60" customFormat="1"/>
    <row r="136" s="60" customFormat="1"/>
    <row r="137" s="60" customFormat="1"/>
    <row r="138" s="60" customFormat="1"/>
    <row r="139" s="60" customFormat="1"/>
    <row r="140" s="60" customFormat="1"/>
    <row r="141" s="60" customFormat="1"/>
    <row r="142" s="60" customFormat="1"/>
    <row r="143" s="60" customFormat="1"/>
    <row r="144" s="60" customFormat="1"/>
    <row r="145" s="60" customFormat="1"/>
    <row r="146" s="60" customFormat="1"/>
    <row r="147" s="60" customFormat="1"/>
    <row r="148" s="60" customFormat="1"/>
    <row r="149" s="60" customFormat="1"/>
    <row r="150" s="60" customFormat="1"/>
    <row r="151" s="60" customFormat="1"/>
    <row r="152" s="60" customFormat="1"/>
    <row r="153" s="60" customFormat="1"/>
    <row r="154" s="60" customFormat="1"/>
    <row r="155" s="60" customFormat="1"/>
    <row r="156" s="60" customFormat="1"/>
    <row r="157" s="60" customFormat="1"/>
    <row r="158" s="60" customFormat="1"/>
    <row r="159" s="60" customFormat="1"/>
    <row r="160" s="60" customFormat="1"/>
    <row r="161" s="60" customFormat="1"/>
    <row r="162" s="60" customFormat="1"/>
    <row r="163" s="60" customFormat="1"/>
    <row r="164" s="60" customFormat="1"/>
    <row r="165" s="60" customFormat="1"/>
    <row r="166" s="60" customFormat="1"/>
    <row r="167" s="60" customFormat="1"/>
    <row r="168" s="60" customFormat="1"/>
    <row r="169" s="60" customFormat="1"/>
    <row r="170" s="60" customFormat="1"/>
    <row r="171" s="60" customFormat="1"/>
    <row r="172" s="60" customFormat="1"/>
    <row r="173" s="60" customFormat="1"/>
    <row r="174" s="60" customFormat="1"/>
    <row r="175" s="60" customFormat="1"/>
    <row r="176" s="60" customFormat="1"/>
    <row r="177" s="60" customFormat="1"/>
    <row r="178" s="60" customFormat="1"/>
    <row r="179" s="60" customFormat="1"/>
    <row r="180" s="60" customFormat="1"/>
    <row r="181" s="60" customFormat="1"/>
    <row r="182" s="60" customFormat="1"/>
    <row r="183" s="60" customFormat="1"/>
    <row r="184" s="60" customFormat="1"/>
    <row r="185" s="60" customFormat="1"/>
    <row r="186" s="60" customFormat="1"/>
    <row r="187" s="60" customFormat="1"/>
    <row r="188" s="60" customFormat="1"/>
    <row r="189" s="60" customFormat="1"/>
    <row r="190" s="60" customFormat="1"/>
    <row r="191" s="60" customFormat="1"/>
    <row r="192" s="60" customFormat="1"/>
    <row r="193" s="60" customFormat="1"/>
    <row r="194" s="60" customFormat="1"/>
    <row r="195" s="60" customFormat="1"/>
    <row r="196" s="60" customFormat="1"/>
    <row r="197" s="60" customFormat="1"/>
    <row r="198" s="60" customFormat="1"/>
    <row r="199" s="60" customFormat="1"/>
    <row r="200" s="60" customFormat="1"/>
    <row r="201" s="60" customFormat="1"/>
    <row r="202" s="60" customFormat="1"/>
    <row r="203" s="60" customFormat="1"/>
    <row r="204" s="60" customFormat="1"/>
    <row r="205" s="60" customFormat="1"/>
    <row r="206" s="60" customFormat="1"/>
    <row r="207" s="60" customFormat="1"/>
    <row r="208" s="60" customFormat="1"/>
    <row r="209" s="60" customFormat="1"/>
    <row r="210" s="60" customFormat="1"/>
    <row r="211" s="60" customFormat="1"/>
    <row r="212" s="60" customFormat="1"/>
    <row r="213" s="60" customFormat="1"/>
    <row r="214" s="60" customFormat="1"/>
    <row r="215" s="60" customFormat="1"/>
    <row r="216" s="60" customFormat="1"/>
    <row r="217" s="60" customFormat="1"/>
    <row r="218" s="60" customFormat="1"/>
    <row r="219" s="60" customFormat="1"/>
    <row r="220" s="60" customFormat="1"/>
    <row r="221" s="60" customFormat="1"/>
    <row r="222" s="60" customFormat="1"/>
    <row r="223" s="60" customFormat="1"/>
    <row r="224" s="60" customFormat="1"/>
    <row r="225" s="60" customFormat="1"/>
    <row r="226" s="60" customFormat="1"/>
    <row r="227" s="60" customFormat="1"/>
    <row r="228" s="60" customFormat="1"/>
    <row r="229" s="60" customFormat="1"/>
    <row r="230" s="60" customFormat="1"/>
    <row r="231" s="60" customFormat="1"/>
    <row r="232" s="60" customFormat="1"/>
    <row r="233" s="60" customFormat="1"/>
    <row r="234" s="60" customFormat="1"/>
    <row r="235" s="60" customFormat="1"/>
    <row r="236" s="60" customFormat="1"/>
    <row r="237" s="60" customFormat="1"/>
    <row r="238" s="60" customFormat="1"/>
    <row r="239" s="60" customFormat="1"/>
    <row r="240" s="60" customFormat="1"/>
    <row r="241" s="60" customFormat="1"/>
    <row r="242" s="60" customFormat="1"/>
    <row r="243" s="60" customFormat="1"/>
    <row r="244" s="60" customFormat="1"/>
    <row r="245" s="60" customFormat="1"/>
    <row r="246" s="60" customFormat="1"/>
    <row r="247" s="60" customFormat="1"/>
    <row r="248" s="60" customFormat="1"/>
    <row r="249" s="60" customFormat="1"/>
    <row r="250" s="60" customFormat="1"/>
    <row r="251" s="60" customFormat="1"/>
    <row r="252" s="60" customFormat="1"/>
    <row r="253" s="60" customFormat="1"/>
    <row r="254" s="60" customFormat="1"/>
    <row r="255" s="60" customFormat="1"/>
    <row r="256" s="60" customFormat="1"/>
    <row r="257" s="60" customFormat="1"/>
    <row r="258" s="60" customFormat="1"/>
    <row r="259" s="60" customFormat="1"/>
    <row r="260" s="60" customFormat="1"/>
    <row r="261" s="60" customFormat="1"/>
    <row r="262" s="60" customFormat="1"/>
    <row r="263" s="60" customFormat="1"/>
    <row r="264" s="60" customFormat="1"/>
    <row r="265" s="60" customFormat="1"/>
    <row r="266" s="60" customFormat="1"/>
    <row r="267" s="60" customFormat="1"/>
    <row r="268" s="60" customFormat="1"/>
    <row r="269" s="60" customFormat="1"/>
    <row r="270" s="60" customFormat="1"/>
    <row r="271" s="60" customFormat="1"/>
    <row r="272" s="60" customFormat="1"/>
    <row r="273" s="60" customFormat="1"/>
    <row r="274" s="60" customFormat="1"/>
    <row r="275" s="60" customFormat="1"/>
    <row r="276" s="60" customFormat="1"/>
    <row r="277" s="60" customFormat="1"/>
    <row r="278" s="60" customFormat="1"/>
    <row r="279" s="60" customFormat="1"/>
    <row r="280" s="60" customFormat="1"/>
    <row r="281" s="60" customFormat="1"/>
    <row r="282" s="60" customFormat="1"/>
    <row r="283" s="60" customFormat="1"/>
    <row r="284" s="60" customFormat="1"/>
    <row r="285" s="60" customFormat="1"/>
    <row r="286" s="60" customFormat="1"/>
    <row r="287" s="60" customFormat="1"/>
    <row r="288" s="60" customFormat="1"/>
    <row r="289" s="60" customFormat="1"/>
    <row r="290" s="60" customFormat="1"/>
    <row r="291" s="60" customFormat="1"/>
    <row r="292" s="60" customFormat="1"/>
    <row r="293" s="60" customFormat="1"/>
    <row r="294" s="60" customFormat="1"/>
    <row r="295" s="60" customFormat="1"/>
    <row r="296" s="60" customFormat="1"/>
    <row r="297" s="60" customFormat="1"/>
    <row r="298" s="60" customFormat="1"/>
    <row r="299" s="60" customFormat="1"/>
    <row r="300" s="60" customFormat="1"/>
    <row r="301" s="60" customFormat="1"/>
    <row r="302" s="60" customFormat="1"/>
    <row r="303" s="60" customFormat="1"/>
    <row r="304" s="60" customFormat="1"/>
    <row r="305" s="60" customFormat="1"/>
    <row r="306" s="60" customFormat="1"/>
    <row r="307" s="60" customFormat="1"/>
    <row r="308" s="60" customFormat="1"/>
    <row r="309" s="60" customFormat="1"/>
    <row r="310" s="60" customFormat="1"/>
    <row r="311" s="60" customFormat="1"/>
    <row r="312" s="60" customFormat="1"/>
    <row r="313" s="60" customFormat="1"/>
    <row r="314" s="60" customFormat="1"/>
    <row r="315" s="60" customFormat="1"/>
    <row r="316" s="60" customFormat="1"/>
    <row r="317" s="60" customFormat="1"/>
    <row r="318" s="60" customFormat="1"/>
    <row r="319" s="60" customFormat="1"/>
    <row r="320" s="60" customFormat="1"/>
    <row r="321" s="60" customFormat="1"/>
    <row r="322" s="60" customFormat="1"/>
    <row r="323" s="60" customFormat="1"/>
    <row r="324" s="60" customFormat="1"/>
    <row r="325" s="60" customFormat="1"/>
    <row r="326" s="60" customFormat="1"/>
    <row r="327" s="60" customFormat="1"/>
    <row r="328" s="60" customFormat="1"/>
    <row r="329" s="60" customFormat="1"/>
    <row r="330" s="60" customFormat="1"/>
    <row r="331" s="60" customFormat="1"/>
    <row r="332" s="60" customFormat="1"/>
    <row r="333" s="60" customFormat="1"/>
    <row r="334" s="60" customFormat="1"/>
    <row r="335" s="60" customFormat="1"/>
    <row r="336" s="60" customFormat="1"/>
    <row r="337" s="60" customFormat="1"/>
    <row r="338" s="60" customFormat="1"/>
    <row r="339" s="60" customFormat="1"/>
    <row r="340" s="60" customFormat="1"/>
    <row r="341" s="60" customFormat="1"/>
    <row r="342" s="60" customFormat="1"/>
    <row r="343" s="60" customFormat="1"/>
    <row r="344" s="60" customFormat="1"/>
    <row r="345" s="60" customFormat="1"/>
    <row r="346" s="60" customFormat="1"/>
    <row r="347" s="60" customFormat="1"/>
    <row r="348" s="60" customFormat="1"/>
    <row r="349" s="60" customFormat="1"/>
    <row r="350" s="60" customFormat="1"/>
    <row r="351" s="60" customFormat="1"/>
    <row r="352" s="60" customFormat="1"/>
    <row r="353" s="60" customFormat="1"/>
    <row r="354" s="60" customFormat="1"/>
    <row r="355" s="60" customFormat="1"/>
    <row r="356" s="60" customFormat="1"/>
    <row r="357" s="60" customFormat="1"/>
    <row r="358" s="60" customFormat="1"/>
    <row r="359" s="60" customFormat="1"/>
    <row r="360" s="60" customFormat="1"/>
    <row r="361" s="60" customFormat="1"/>
    <row r="362" s="60" customFormat="1"/>
    <row r="363" s="60" customFormat="1"/>
    <row r="364" s="60" customFormat="1"/>
    <row r="365" s="60" customFormat="1"/>
    <row r="366" s="60" customFormat="1"/>
    <row r="367" s="60" customFormat="1"/>
    <row r="368" s="60" customFormat="1"/>
    <row r="369" s="60" customFormat="1"/>
    <row r="370" s="60" customFormat="1"/>
    <row r="371" s="60" customFormat="1"/>
    <row r="372" s="60" customFormat="1"/>
    <row r="373" s="60" customFormat="1"/>
    <row r="374" s="60" customFormat="1"/>
    <row r="375" s="60" customFormat="1"/>
    <row r="376" s="60" customFormat="1"/>
    <row r="377" s="60" customFormat="1"/>
    <row r="378" s="60" customFormat="1"/>
    <row r="379" s="60" customFormat="1"/>
    <row r="380" s="60" customFormat="1"/>
    <row r="381" s="60" customFormat="1"/>
    <row r="382" s="60" customFormat="1"/>
    <row r="383" s="60" customFormat="1"/>
    <row r="384" s="60" customFormat="1"/>
    <row r="385" s="60" customFormat="1"/>
    <row r="386" s="60" customFormat="1"/>
    <row r="387" s="60" customFormat="1"/>
    <row r="388" s="60" customFormat="1"/>
    <row r="389" s="60" customFormat="1"/>
    <row r="390" s="60" customFormat="1"/>
    <row r="391" s="60" customFormat="1"/>
    <row r="392" s="60" customFormat="1"/>
    <row r="393" s="60" customFormat="1"/>
    <row r="394" s="60" customFormat="1"/>
    <row r="395" s="60" customFormat="1"/>
    <row r="396" s="60" customFormat="1"/>
    <row r="397" s="60" customFormat="1"/>
    <row r="398" s="60" customFormat="1"/>
    <row r="399" s="60" customFormat="1"/>
    <row r="400" s="60" customFormat="1"/>
    <row r="401" s="60" customFormat="1"/>
    <row r="402" s="60" customFormat="1"/>
    <row r="403" s="60" customFormat="1"/>
    <row r="404" s="60" customFormat="1"/>
    <row r="405" s="60" customFormat="1"/>
    <row r="406" s="60" customFormat="1"/>
    <row r="407" s="60" customFormat="1"/>
    <row r="408" s="60" customFormat="1"/>
    <row r="409" s="60" customFormat="1"/>
    <row r="410" s="60" customFormat="1"/>
    <row r="411" s="60" customFormat="1"/>
    <row r="412" s="60" customFormat="1"/>
    <row r="413" s="60" customFormat="1"/>
    <row r="414" s="60" customFormat="1"/>
    <row r="415" s="60" customFormat="1"/>
    <row r="416" s="60" customFormat="1"/>
    <row r="417" s="60" customFormat="1"/>
    <row r="418" s="60" customFormat="1"/>
    <row r="419" s="60" customFormat="1"/>
    <row r="420" s="60" customFormat="1"/>
    <row r="421" s="60" customFormat="1"/>
    <row r="422" s="60" customFormat="1"/>
    <row r="423" s="60" customFormat="1"/>
    <row r="424" s="60" customFormat="1"/>
    <row r="425" s="60" customFormat="1"/>
    <row r="426" s="60" customFormat="1"/>
    <row r="427" s="60" customFormat="1"/>
    <row r="428" s="60" customFormat="1"/>
    <row r="429" s="60" customFormat="1"/>
    <row r="430" s="60" customFormat="1"/>
    <row r="431" s="60" customFormat="1"/>
    <row r="432" s="60" customFormat="1"/>
    <row r="433" s="60" customFormat="1"/>
    <row r="434" s="60" customFormat="1"/>
    <row r="435" s="60" customFormat="1"/>
    <row r="436" s="60" customFormat="1"/>
    <row r="437" s="60" customFormat="1"/>
    <row r="438" s="60" customFormat="1"/>
    <row r="439" s="60" customFormat="1"/>
    <row r="440" s="60" customFormat="1"/>
    <row r="441" s="60" customFormat="1"/>
    <row r="442" s="60" customFormat="1"/>
    <row r="443" s="60" customFormat="1"/>
    <row r="444" s="60" customFormat="1"/>
    <row r="445" s="60" customFormat="1"/>
    <row r="446" s="60" customFormat="1"/>
    <row r="447" s="60" customFormat="1"/>
    <row r="448" s="60" customFormat="1"/>
    <row r="449" s="60" customFormat="1"/>
    <row r="450" s="60" customFormat="1"/>
    <row r="451" s="60" customFormat="1"/>
    <row r="452" s="60" customFormat="1"/>
    <row r="453" s="60" customFormat="1"/>
    <row r="454" s="60" customFormat="1"/>
    <row r="455" s="60" customFormat="1"/>
    <row r="456" s="60" customFormat="1"/>
    <row r="457" s="60" customFormat="1"/>
    <row r="458" s="60" customFormat="1"/>
    <row r="459" s="60" customFormat="1"/>
    <row r="460" s="60" customFormat="1"/>
    <row r="461" s="60" customFormat="1"/>
    <row r="462" s="60" customFormat="1"/>
    <row r="463" s="60" customFormat="1"/>
    <row r="464" s="60" customFormat="1"/>
    <row r="465" s="60" customFormat="1"/>
    <row r="466" s="60" customFormat="1"/>
    <row r="467" s="60" customFormat="1"/>
    <row r="468" s="60" customFormat="1"/>
    <row r="469" s="60" customFormat="1"/>
    <row r="470" s="60" customFormat="1"/>
    <row r="471" s="60" customFormat="1"/>
    <row r="472" s="60" customFormat="1"/>
    <row r="473" s="60" customFormat="1"/>
    <row r="474" s="60" customFormat="1"/>
    <row r="475" s="60" customFormat="1"/>
    <row r="476" s="60" customFormat="1"/>
    <row r="477" s="60" customFormat="1"/>
    <row r="478" s="60" customFormat="1"/>
    <row r="479" s="60" customFormat="1"/>
    <row r="480" s="60" customFormat="1"/>
    <row r="481" s="60" customFormat="1"/>
    <row r="482" s="60" customFormat="1"/>
    <row r="483" s="60" customFormat="1"/>
    <row r="484" s="60" customFormat="1"/>
    <row r="485" s="60" customFormat="1"/>
    <row r="486" s="60" customFormat="1"/>
    <row r="487" s="60" customFormat="1"/>
    <row r="488" s="60" customFormat="1"/>
    <row r="489" s="60" customFormat="1"/>
    <row r="490" s="60" customFormat="1"/>
    <row r="491" s="60" customFormat="1"/>
    <row r="492" s="60" customFormat="1"/>
    <row r="493" s="60" customFormat="1"/>
    <row r="494" s="60" customFormat="1"/>
    <row r="495" s="60" customFormat="1"/>
    <row r="496" s="60" customFormat="1"/>
    <row r="497" s="60" customFormat="1"/>
    <row r="498" s="60" customFormat="1"/>
    <row r="499" s="60" customFormat="1"/>
    <row r="500" s="60" customFormat="1"/>
    <row r="501" s="60" customFormat="1"/>
    <row r="502" s="60" customFormat="1"/>
    <row r="503" s="60" customFormat="1"/>
    <row r="504" s="60" customFormat="1"/>
    <row r="505" s="60" customFormat="1"/>
    <row r="506" s="60" customFormat="1"/>
    <row r="507" s="60" customFormat="1"/>
    <row r="508" s="60" customFormat="1"/>
    <row r="509" s="60" customFormat="1"/>
    <row r="510" s="60" customFormat="1"/>
    <row r="511" s="60" customFormat="1"/>
    <row r="512" s="60" customFormat="1"/>
    <row r="513" s="60" customFormat="1"/>
    <row r="514" s="60" customFormat="1"/>
    <row r="515" s="60" customFormat="1"/>
    <row r="516" s="60" customFormat="1"/>
    <row r="517" s="60" customFormat="1"/>
    <row r="518" s="60" customFormat="1"/>
    <row r="519" s="60" customFormat="1"/>
    <row r="520" s="60" customFormat="1"/>
    <row r="521" s="60" customFormat="1"/>
    <row r="522" s="60" customFormat="1"/>
    <row r="523" s="60" customFormat="1"/>
    <row r="524" s="60" customFormat="1"/>
    <row r="525" s="60" customFormat="1"/>
    <row r="526" s="60" customFormat="1"/>
    <row r="527" s="60" customFormat="1"/>
    <row r="528" s="60" customFormat="1"/>
    <row r="529" s="60" customFormat="1"/>
    <row r="530" s="60" customFormat="1"/>
    <row r="531" s="60" customFormat="1"/>
    <row r="532" s="60" customFormat="1"/>
    <row r="533" s="60" customFormat="1"/>
    <row r="534" s="60" customFormat="1"/>
    <row r="535" s="60" customFormat="1"/>
    <row r="536" s="60" customFormat="1"/>
    <row r="537" s="60" customFormat="1"/>
    <row r="538" s="60" customFormat="1"/>
    <row r="539" s="60" customFormat="1"/>
    <row r="540" s="60" customFormat="1"/>
    <row r="541" s="60" customFormat="1"/>
    <row r="542" s="60" customFormat="1"/>
    <row r="543" s="60" customFormat="1"/>
    <row r="544" s="60" customFormat="1"/>
    <row r="545" s="60" customFormat="1"/>
    <row r="546" s="60" customFormat="1"/>
    <row r="547" s="60" customFormat="1"/>
    <row r="548" s="60" customFormat="1"/>
    <row r="549" s="60" customFormat="1"/>
    <row r="550" s="60" customFormat="1"/>
    <row r="551" s="60" customFormat="1"/>
    <row r="552" s="60" customFormat="1"/>
    <row r="553" s="60" customFormat="1"/>
    <row r="554" s="60" customFormat="1"/>
    <row r="555" s="60" customFormat="1"/>
    <row r="556" s="60" customFormat="1"/>
    <row r="557" s="60" customFormat="1"/>
    <row r="558" s="60" customFormat="1"/>
    <row r="559" s="60" customFormat="1"/>
    <row r="560" s="60" customFormat="1"/>
    <row r="561" s="60" customFormat="1"/>
    <row r="562" s="60" customFormat="1"/>
    <row r="563" s="60" customFormat="1"/>
    <row r="564" s="60" customFormat="1"/>
    <row r="565" s="60" customFormat="1"/>
    <row r="566" s="60" customFormat="1"/>
    <row r="567" s="60" customFormat="1"/>
    <row r="568" s="60" customFormat="1"/>
    <row r="569" s="60" customFormat="1"/>
    <row r="570" s="60" customFormat="1"/>
    <row r="571" s="60" customFormat="1"/>
    <row r="572" s="60" customFormat="1"/>
    <row r="573" s="60" customFormat="1"/>
    <row r="574" s="60" customFormat="1"/>
    <row r="575" s="60" customFormat="1"/>
    <row r="576" s="60" customFormat="1"/>
    <row r="577" s="60" customFormat="1"/>
    <row r="578" s="60" customFormat="1"/>
    <row r="579" s="60" customFormat="1"/>
    <row r="580" s="60" customFormat="1"/>
    <row r="581" s="60" customFormat="1"/>
    <row r="582" s="60" customFormat="1"/>
    <row r="583" s="60" customFormat="1"/>
    <row r="584" s="60" customFormat="1"/>
    <row r="585" s="60" customFormat="1"/>
    <row r="586" s="60" customFormat="1"/>
    <row r="587" s="60" customFormat="1"/>
    <row r="588" s="60" customFormat="1"/>
    <row r="589" s="60" customFormat="1"/>
    <row r="590" s="60" customFormat="1"/>
    <row r="591" s="60" customFormat="1"/>
    <row r="592" s="60" customFormat="1"/>
    <row r="593" s="60" customFormat="1"/>
    <row r="594" s="60" customFormat="1"/>
    <row r="595" s="60" customFormat="1"/>
    <row r="596" s="60" customFormat="1"/>
    <row r="597" s="60" customFormat="1"/>
    <row r="598" s="60" customFormat="1"/>
    <row r="599" s="60" customFormat="1"/>
    <row r="600" s="60" customFormat="1"/>
    <row r="601" s="60" customFormat="1"/>
    <row r="602" s="60" customFormat="1"/>
    <row r="603" s="60" customFormat="1"/>
    <row r="604" s="60" customFormat="1"/>
    <row r="605" s="60" customFormat="1"/>
    <row r="606" s="60" customFormat="1"/>
    <row r="607" s="60" customFormat="1"/>
    <row r="608" s="60" customFormat="1"/>
    <row r="609" s="60" customFormat="1"/>
    <row r="610" s="60" customFormat="1"/>
    <row r="611" s="60" customFormat="1"/>
    <row r="612" s="60" customFormat="1"/>
    <row r="613" s="60" customFormat="1"/>
    <row r="614" s="60" customFormat="1"/>
    <row r="615" s="60" customFormat="1"/>
    <row r="616" s="60" customFormat="1"/>
    <row r="617" s="60" customFormat="1"/>
    <row r="618" s="60" customFormat="1"/>
    <row r="619" s="60" customFormat="1"/>
    <row r="620" s="60" customFormat="1"/>
    <row r="621" s="60" customFormat="1"/>
    <row r="622" s="60" customFormat="1"/>
    <row r="623" s="60" customFormat="1"/>
    <row r="624" s="60" customFormat="1"/>
    <row r="625" s="60" customFormat="1"/>
    <row r="626" s="60" customFormat="1"/>
    <row r="627" s="60" customFormat="1"/>
    <row r="628" s="60" customFormat="1"/>
    <row r="629" s="60" customFormat="1"/>
    <row r="630" s="60" customFormat="1"/>
    <row r="631" s="60" customFormat="1"/>
    <row r="632" s="60" customFormat="1"/>
    <row r="633" s="60" customFormat="1"/>
    <row r="634" s="60" customFormat="1"/>
    <row r="635" s="60" customFormat="1"/>
    <row r="636" s="60" customFormat="1"/>
    <row r="637" s="60" customFormat="1"/>
    <row r="638" s="60" customFormat="1"/>
    <row r="639" s="60" customFormat="1"/>
    <row r="640" s="60" customFormat="1"/>
    <row r="641" s="60" customFormat="1"/>
    <row r="642" s="60" customFormat="1"/>
    <row r="643" s="60" customFormat="1"/>
    <row r="644" s="60" customFormat="1"/>
    <row r="645" s="60" customFormat="1"/>
    <row r="646" s="60" customFormat="1"/>
    <row r="647" s="60" customFormat="1"/>
    <row r="648" s="60" customFormat="1"/>
    <row r="649" s="60" customFormat="1"/>
    <row r="650" s="60" customFormat="1"/>
    <row r="651" s="60" customFormat="1"/>
    <row r="652" s="60" customFormat="1"/>
    <row r="653" s="60" customFormat="1"/>
    <row r="654" s="60" customFormat="1"/>
    <row r="655" s="60" customFormat="1"/>
    <row r="656" s="60" customFormat="1"/>
    <row r="657" s="60" customFormat="1"/>
    <row r="658" s="60" customFormat="1"/>
    <row r="659" s="60" customFormat="1"/>
    <row r="660" s="60" customFormat="1"/>
    <row r="661" s="60" customFormat="1"/>
    <row r="662" s="60" customFormat="1"/>
    <row r="663" s="60" customFormat="1"/>
    <row r="664" s="60" customFormat="1"/>
    <row r="665" s="60" customFormat="1"/>
    <row r="666" s="60" customFormat="1"/>
    <row r="667" s="60" customFormat="1"/>
    <row r="668" s="60" customFormat="1"/>
    <row r="669" s="60" customFormat="1"/>
    <row r="670" s="60" customFormat="1"/>
    <row r="671" s="60" customFormat="1"/>
    <row r="672" s="60" customFormat="1"/>
    <row r="673" s="60" customFormat="1"/>
    <row r="674" s="60" customFormat="1"/>
    <row r="675" s="60" customFormat="1"/>
    <row r="676" s="60" customFormat="1"/>
    <row r="677" s="60" customFormat="1"/>
    <row r="678" s="60" customFormat="1"/>
    <row r="679" s="60" customFormat="1"/>
    <row r="680" s="60" customFormat="1"/>
    <row r="681" s="60" customFormat="1"/>
    <row r="682" s="60" customFormat="1"/>
    <row r="683" s="60" customFormat="1"/>
    <row r="684" s="60" customFormat="1"/>
    <row r="685" s="60" customFormat="1"/>
    <row r="686" s="60" customFormat="1"/>
    <row r="687" s="60" customFormat="1"/>
    <row r="688" s="60" customFormat="1"/>
    <row r="689" s="60" customFormat="1"/>
    <row r="690" s="60" customFormat="1"/>
    <row r="691" s="60" customFormat="1"/>
    <row r="692" s="60" customFormat="1"/>
    <row r="693" s="60" customFormat="1"/>
    <row r="694" s="60" customFormat="1"/>
    <row r="695" s="60" customFormat="1"/>
    <row r="696" s="60" customFormat="1"/>
    <row r="697" s="60" customFormat="1"/>
    <row r="698" s="60" customFormat="1"/>
    <row r="699" s="60" customFormat="1"/>
    <row r="700" s="60" customFormat="1"/>
    <row r="701" s="60" customFormat="1"/>
    <row r="702" s="60" customFormat="1"/>
    <row r="703" s="60" customFormat="1"/>
    <row r="704" s="60" customFormat="1"/>
    <row r="705" s="60" customFormat="1"/>
    <row r="706" s="60" customFormat="1"/>
    <row r="707" s="60" customFormat="1"/>
    <row r="708" s="60" customFormat="1"/>
    <row r="709" s="60" customFormat="1"/>
    <row r="710" s="60" customFormat="1"/>
    <row r="711" s="60" customFormat="1"/>
    <row r="712" s="60" customFormat="1"/>
    <row r="713" s="60" customFormat="1"/>
    <row r="714" s="60" customFormat="1"/>
    <row r="715" s="60" customFormat="1"/>
    <row r="716" s="60" customFormat="1"/>
    <row r="717" s="60" customFormat="1"/>
    <row r="718" s="60" customFormat="1"/>
    <row r="719" s="60" customFormat="1"/>
    <row r="720" s="60" customFormat="1"/>
    <row r="721" s="60" customFormat="1"/>
    <row r="722" s="60" customFormat="1"/>
    <row r="723" s="60" customFormat="1"/>
    <row r="724" s="60" customFormat="1"/>
    <row r="725" s="60" customFormat="1"/>
    <row r="726" s="60" customFormat="1"/>
    <row r="727" s="60" customFormat="1"/>
    <row r="728" s="60" customFormat="1"/>
    <row r="729" s="60" customFormat="1"/>
    <row r="730" s="60" customFormat="1"/>
    <row r="731" s="60" customFormat="1"/>
    <row r="732" s="60" customFormat="1"/>
    <row r="733" s="60" customFormat="1"/>
    <row r="734" s="60" customFormat="1"/>
    <row r="735" s="60" customFormat="1"/>
    <row r="736" s="60" customFormat="1"/>
    <row r="737" s="60" customFormat="1"/>
    <row r="738" s="60" customFormat="1"/>
    <row r="739" s="60" customFormat="1"/>
    <row r="740" s="60" customFormat="1"/>
    <row r="741" s="60" customFormat="1"/>
    <row r="742" s="60" customFormat="1"/>
    <row r="743" s="60" customFormat="1"/>
    <row r="744" s="60" customFormat="1"/>
    <row r="745" s="60" customFormat="1"/>
    <row r="746" s="60" customFormat="1"/>
    <row r="747" s="60" customFormat="1"/>
    <row r="748" s="60" customFormat="1"/>
    <row r="749" s="60" customFormat="1"/>
    <row r="750" s="60" customFormat="1"/>
    <row r="751" s="60" customFormat="1"/>
    <row r="752" s="60" customFormat="1"/>
    <row r="753" s="60" customFormat="1"/>
    <row r="754" s="60" customFormat="1"/>
    <row r="755" s="60" customFormat="1"/>
    <row r="756" s="60" customFormat="1"/>
    <row r="757" s="60" customFormat="1"/>
    <row r="758" s="60" customFormat="1"/>
    <row r="759" s="60" customFormat="1"/>
    <row r="760" s="60" customFormat="1"/>
    <row r="761" s="60" customFormat="1"/>
    <row r="762" s="60" customFormat="1"/>
    <row r="763" s="60" customFormat="1"/>
    <row r="764" s="60" customFormat="1"/>
    <row r="765" s="60" customFormat="1"/>
    <row r="766" s="60" customFormat="1"/>
    <row r="767" s="60" customFormat="1"/>
    <row r="768" s="60" customFormat="1"/>
    <row r="769" s="60" customFormat="1"/>
    <row r="770" s="60" customFormat="1"/>
    <row r="771" s="60" customFormat="1"/>
    <row r="772" s="60" customFormat="1"/>
    <row r="773" s="60" customFormat="1"/>
    <row r="774" s="60" customFormat="1"/>
    <row r="775" s="60" customFormat="1"/>
    <row r="776" s="60" customFormat="1"/>
    <row r="777" s="60" customFormat="1"/>
    <row r="778" s="60" customFormat="1"/>
    <row r="779" s="60" customFormat="1"/>
    <row r="780" s="60" customFormat="1"/>
    <row r="781" s="60" customFormat="1"/>
    <row r="782" s="60" customFormat="1"/>
    <row r="783" s="60" customFormat="1"/>
    <row r="784" s="60" customFormat="1"/>
    <row r="785" s="60" customFormat="1"/>
    <row r="786" s="60" customFormat="1"/>
    <row r="787" s="60" customFormat="1"/>
    <row r="788" s="60" customFormat="1"/>
    <row r="789" s="60" customFormat="1"/>
    <row r="790" s="60" customFormat="1"/>
    <row r="791" s="60" customFormat="1"/>
    <row r="792" s="60" customFormat="1"/>
    <row r="793" s="60" customFormat="1"/>
    <row r="794" s="60" customFormat="1"/>
    <row r="795" s="60" customFormat="1"/>
    <row r="796" s="60" customFormat="1"/>
    <row r="797" s="60" customFormat="1"/>
    <row r="798" s="60" customFormat="1"/>
    <row r="799" s="60" customFormat="1"/>
    <row r="800" s="60" customFormat="1"/>
    <row r="801" s="60" customFormat="1"/>
    <row r="802" s="60" customFormat="1"/>
    <row r="803" s="60" customFormat="1"/>
    <row r="804" s="60" customFormat="1"/>
    <row r="805" s="60" customFormat="1"/>
    <row r="806" s="60" customFormat="1"/>
    <row r="807" s="60" customFormat="1"/>
    <row r="808" s="60" customFormat="1"/>
    <row r="809" s="60" customFormat="1"/>
    <row r="810" s="60" customFormat="1"/>
    <row r="811" s="60" customFormat="1"/>
    <row r="812" s="60" customFormat="1"/>
    <row r="813" s="60" customFormat="1"/>
    <row r="814" s="60" customFormat="1"/>
    <row r="815" s="60" customFormat="1"/>
    <row r="816" s="60" customFormat="1"/>
    <row r="817" s="60" customFormat="1"/>
    <row r="818" s="60" customFormat="1"/>
    <row r="819" s="60" customFormat="1"/>
    <row r="820" s="60" customFormat="1"/>
    <row r="821" s="60" customFormat="1"/>
    <row r="822" s="60" customFormat="1"/>
    <row r="823" s="60" customFormat="1"/>
    <row r="824" s="60" customFormat="1"/>
    <row r="825" s="60" customFormat="1"/>
    <row r="826" s="60" customFormat="1"/>
    <row r="827" s="60" customFormat="1"/>
    <row r="828" s="60" customFormat="1"/>
    <row r="829" s="60" customFormat="1"/>
    <row r="830" s="60" customFormat="1"/>
    <row r="831" s="60" customFormat="1"/>
    <row r="832" s="60" customFormat="1"/>
    <row r="833" spans="1:9" s="60" customFormat="1"/>
    <row r="834" spans="1:9" s="60" customFormat="1"/>
    <row r="835" spans="1:9" s="60" customFormat="1"/>
    <row r="836" spans="1:9" s="60" customFormat="1"/>
    <row r="837" spans="1:9" s="60" customFormat="1"/>
    <row r="838" spans="1:9" s="60" customFormat="1"/>
    <row r="839" spans="1:9" s="60" customFormat="1"/>
    <row r="840" spans="1:9" s="60" customFormat="1"/>
    <row r="841" spans="1:9" s="60" customFormat="1"/>
    <row r="842" spans="1:9" s="60" customFormat="1"/>
    <row r="843" spans="1:9" s="60" customFormat="1"/>
    <row r="844" spans="1:9">
      <c r="A844" s="60"/>
      <c r="B844" s="60"/>
      <c r="C844" s="60"/>
      <c r="D844" s="60"/>
      <c r="E844" s="60"/>
      <c r="F844" s="60"/>
      <c r="G844" s="60"/>
      <c r="H844" s="60"/>
      <c r="I844" s="60"/>
    </row>
    <row r="845" spans="1:9">
      <c r="A845" s="60"/>
      <c r="B845" s="60"/>
      <c r="C845" s="60"/>
      <c r="D845" s="60"/>
      <c r="E845" s="60"/>
      <c r="F845" s="60"/>
      <c r="G845" s="60"/>
      <c r="H845" s="60"/>
      <c r="I845" s="60"/>
    </row>
    <row r="846" spans="1:9">
      <c r="A846" s="60"/>
      <c r="B846" s="60"/>
      <c r="C846" s="60"/>
      <c r="D846" s="60"/>
      <c r="E846" s="60"/>
      <c r="F846" s="60"/>
      <c r="G846" s="60"/>
      <c r="H846" s="60"/>
      <c r="I846" s="60"/>
    </row>
    <row r="847" spans="1:9">
      <c r="A847" s="60"/>
      <c r="B847" s="60"/>
      <c r="C847" s="60"/>
      <c r="D847" s="60"/>
      <c r="E847" s="60"/>
      <c r="F847" s="60"/>
      <c r="G847" s="60"/>
      <c r="H847" s="60"/>
      <c r="I847" s="60"/>
    </row>
    <row r="848" spans="1:9">
      <c r="A848" s="60"/>
      <c r="B848" s="60"/>
      <c r="C848" s="60"/>
      <c r="D848" s="60"/>
      <c r="E848" s="60"/>
      <c r="F848" s="60"/>
      <c r="I848" s="60"/>
    </row>
    <row r="849" spans="1:9">
      <c r="A849" s="60"/>
      <c r="B849" s="60"/>
      <c r="C849" s="60"/>
      <c r="D849" s="60"/>
      <c r="E849" s="60"/>
      <c r="F849" s="60"/>
      <c r="I849" s="60"/>
    </row>
    <row r="850" spans="1:9">
      <c r="A850" s="60"/>
      <c r="B850" s="60"/>
      <c r="C850" s="60"/>
      <c r="D850" s="60"/>
      <c r="E850" s="60"/>
      <c r="F850" s="60"/>
      <c r="I850" s="60"/>
    </row>
    <row r="851" spans="1:9">
      <c r="A851" s="60"/>
      <c r="B851" s="60"/>
      <c r="C851" s="60"/>
      <c r="D851" s="60"/>
      <c r="E851" s="60"/>
    </row>
    <row r="852" spans="1:9">
      <c r="A852" s="60"/>
      <c r="B852" s="60"/>
      <c r="C852" s="60"/>
      <c r="D852" s="60"/>
      <c r="E852" s="60"/>
    </row>
    <row r="853" spans="1:9">
      <c r="A853" s="60"/>
      <c r="B853" s="60"/>
      <c r="C853" s="60"/>
      <c r="D853" s="60"/>
      <c r="E853" s="60"/>
    </row>
    <row r="854" spans="1:9">
      <c r="A854" s="60"/>
      <c r="B854" s="60"/>
      <c r="C854" s="60"/>
      <c r="D854" s="60"/>
      <c r="E854" s="60"/>
    </row>
  </sheetData>
  <sheetProtection algorithmName="SHA-512" hashValue="sFH9P81isz8gwCVtyS8mR6TdY87R3Xmxwzc7WCT/er765/0eSmyk9TJZl88nQuxv+s4Vu9IzVH6A6J+iZx5QaQ==" saltValue="tDuqGwL+C/zf9G6zmvfbXg==" spinCount="100000" sheet="1" objects="1" scenarios="1"/>
  <mergeCells count="68">
    <mergeCell ref="A48:B48"/>
    <mergeCell ref="A7:B7"/>
    <mergeCell ref="C7:D7"/>
    <mergeCell ref="E7:F7"/>
    <mergeCell ref="G7:H7"/>
    <mergeCell ref="A9:B9"/>
    <mergeCell ref="C9:D9"/>
    <mergeCell ref="E9:F9"/>
    <mergeCell ref="G9:H9"/>
    <mergeCell ref="A14:B14"/>
    <mergeCell ref="C14:D14"/>
    <mergeCell ref="E14:F14"/>
    <mergeCell ref="G14:H14"/>
    <mergeCell ref="A16:B16"/>
    <mergeCell ref="C16:D16"/>
    <mergeCell ref="E16:F16"/>
    <mergeCell ref="I7:J7"/>
    <mergeCell ref="A6:B6"/>
    <mergeCell ref="C6:D6"/>
    <mergeCell ref="E6:F6"/>
    <mergeCell ref="G6:H6"/>
    <mergeCell ref="I6:J6"/>
    <mergeCell ref="I9:J9"/>
    <mergeCell ref="A8:B8"/>
    <mergeCell ref="C8:D8"/>
    <mergeCell ref="E8:F8"/>
    <mergeCell ref="G8:H8"/>
    <mergeCell ref="I8:J8"/>
    <mergeCell ref="I14:J14"/>
    <mergeCell ref="A13:B13"/>
    <mergeCell ref="C13:D13"/>
    <mergeCell ref="E13:F13"/>
    <mergeCell ref="G13:H13"/>
    <mergeCell ref="I13:J13"/>
    <mergeCell ref="G16:H16"/>
    <mergeCell ref="I16:J16"/>
    <mergeCell ref="A15:B15"/>
    <mergeCell ref="C15:D15"/>
    <mergeCell ref="E15:F15"/>
    <mergeCell ref="G15:H15"/>
    <mergeCell ref="I15:J15"/>
    <mergeCell ref="A18:J18"/>
    <mergeCell ref="A19:B19"/>
    <mergeCell ref="C19:D19"/>
    <mergeCell ref="E19:F19"/>
    <mergeCell ref="G19:H19"/>
    <mergeCell ref="I19:J19"/>
    <mergeCell ref="I23:J23"/>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G41:I42"/>
    <mergeCell ref="A30:J32"/>
    <mergeCell ref="A36:J38"/>
    <mergeCell ref="A33:J35"/>
    <mergeCell ref="A47:B47"/>
  </mergeCells>
  <dataValidations disablePrompts="1" count="5">
    <dataValidation type="list" allowBlank="1" showInputMessage="1" showErrorMessage="1" sqref="E20:F22" xr:uid="{00000000-0002-0000-0200-000000000000}">
      <formula1>#REF!</formula1>
    </dataValidation>
    <dataValidation type="list" allowBlank="1" showInputMessage="1" showErrorMessage="1" sqref="C7:D9" xr:uid="{00000000-0002-0000-0200-000001000000}">
      <formula1>$B$41:$B$46</formula1>
    </dataValidation>
    <dataValidation type="list" allowBlank="1" showInputMessage="1" showErrorMessage="1" sqref="A7:B9 A20:B22" xr:uid="{00000000-0002-0000-0200-000002000000}">
      <formula1>$A$41:$A$46</formula1>
    </dataValidation>
    <dataValidation type="list" allowBlank="1" showInputMessage="1" showErrorMessage="1" sqref="C14:D16" xr:uid="{00000000-0002-0000-0200-000003000000}">
      <formula1>$E$41:$E$43</formula1>
    </dataValidation>
    <dataValidation type="list" allowBlank="1" showInputMessage="1" showErrorMessage="1" sqref="A14:B16" xr:uid="{00000000-0002-0000-0200-000004000000}">
      <formula1>$D$41:$D$43</formula1>
    </dataValidation>
  </dataValidations>
  <printOptions horizontalCentered="1"/>
  <pageMargins left="0.3" right="0" top="0.25" bottom="0.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L461"/>
  <sheetViews>
    <sheetView showGridLines="0" showRowColHeaders="0" zoomScale="120" zoomScaleNormal="120" zoomScalePageLayoutView="55" workbookViewId="0"/>
  </sheetViews>
  <sheetFormatPr defaultColWidth="8.85546875" defaultRowHeight="12.75"/>
  <cols>
    <col min="1" max="1" width="8.85546875" style="1"/>
    <col min="2" max="2" width="10.28515625" style="1" customWidth="1"/>
    <col min="3" max="3" width="8.85546875" style="1"/>
    <col min="4" max="4" width="10.28515625" style="1" bestFit="1" customWidth="1"/>
    <col min="5" max="5" width="15.85546875" style="1" customWidth="1"/>
    <col min="6" max="6" width="12.5703125" style="1" customWidth="1"/>
    <col min="7" max="7" width="8.85546875" style="1"/>
    <col min="8" max="8" width="11.7109375" style="1" customWidth="1"/>
    <col min="9" max="9" width="12.7109375" style="1" customWidth="1"/>
    <col min="10" max="10" width="2.140625" style="1" customWidth="1"/>
    <col min="11" max="90" width="8.85546875" style="2"/>
    <col min="91" max="16384" width="8.85546875" style="1"/>
  </cols>
  <sheetData>
    <row r="2" spans="1:10" ht="100.5" customHeight="1">
      <c r="A2" s="15" t="s">
        <v>87</v>
      </c>
      <c r="B2" s="3"/>
      <c r="C2" s="3"/>
      <c r="D2" s="3"/>
      <c r="E2" s="3"/>
      <c r="F2" s="3"/>
      <c r="G2" s="3"/>
      <c r="H2" s="3"/>
      <c r="I2" s="3"/>
      <c r="J2" s="3"/>
    </row>
    <row r="3" spans="1:10">
      <c r="A3" s="3"/>
      <c r="B3" s="3"/>
      <c r="C3" s="3"/>
      <c r="D3" s="3"/>
      <c r="E3" s="3"/>
      <c r="F3" s="3"/>
      <c r="G3" s="3"/>
      <c r="H3" s="3"/>
      <c r="I3" s="3"/>
      <c r="J3" s="3"/>
    </row>
    <row r="4" spans="1:10">
      <c r="A4" s="10" t="s">
        <v>101</v>
      </c>
      <c r="B4" s="10"/>
      <c r="C4" s="10"/>
      <c r="D4" s="10"/>
      <c r="E4" s="78"/>
      <c r="F4" s="78"/>
      <c r="G4" s="78"/>
      <c r="H4" s="78"/>
      <c r="I4" s="78"/>
      <c r="J4" s="52"/>
    </row>
    <row r="5" spans="1:10" ht="4.5" customHeight="1">
      <c r="A5" s="142" t="s">
        <v>94</v>
      </c>
      <c r="B5" s="142"/>
      <c r="C5" s="142"/>
      <c r="D5" s="142"/>
      <c r="E5" s="142"/>
      <c r="F5" s="142"/>
      <c r="G5" s="142"/>
      <c r="H5" s="142"/>
      <c r="I5" s="142"/>
      <c r="J5" s="104"/>
    </row>
    <row r="6" spans="1:10">
      <c r="A6" s="142"/>
      <c r="B6" s="142"/>
      <c r="C6" s="142"/>
      <c r="D6" s="142"/>
      <c r="E6" s="142"/>
      <c r="F6" s="142"/>
      <c r="G6" s="142"/>
      <c r="H6" s="142"/>
      <c r="I6" s="142"/>
      <c r="J6" s="104"/>
    </row>
    <row r="7" spans="1:10">
      <c r="A7" s="142"/>
      <c r="B7" s="142"/>
      <c r="C7" s="142"/>
      <c r="D7" s="142"/>
      <c r="E7" s="142"/>
      <c r="F7" s="142"/>
      <c r="G7" s="142"/>
      <c r="H7" s="142"/>
      <c r="I7" s="142"/>
      <c r="J7" s="104"/>
    </row>
    <row r="8" spans="1:10">
      <c r="A8" s="142"/>
      <c r="B8" s="142"/>
      <c r="C8" s="142"/>
      <c r="D8" s="142"/>
      <c r="E8" s="142"/>
      <c r="F8" s="142"/>
      <c r="G8" s="142"/>
      <c r="H8" s="142"/>
      <c r="I8" s="142"/>
      <c r="J8" s="104"/>
    </row>
    <row r="9" spans="1:10">
      <c r="A9" s="3"/>
      <c r="B9" s="3"/>
      <c r="C9" s="3"/>
      <c r="D9" s="3"/>
      <c r="E9" s="3"/>
      <c r="F9" s="3"/>
      <c r="G9" s="3"/>
      <c r="H9" s="3"/>
      <c r="I9" s="3"/>
      <c r="J9" s="3"/>
    </row>
    <row r="10" spans="1:10" ht="14.25" customHeight="1">
      <c r="A10" s="5" t="s">
        <v>29</v>
      </c>
      <c r="B10" s="3"/>
      <c r="C10" s="3"/>
      <c r="D10" s="11"/>
      <c r="E10" s="3"/>
      <c r="F10" s="3"/>
      <c r="G10" s="143" t="s">
        <v>30</v>
      </c>
      <c r="H10" s="143"/>
      <c r="I10" s="12"/>
      <c r="J10" s="3"/>
    </row>
    <row r="11" spans="1:10" ht="14.25" customHeight="1">
      <c r="A11" s="5" t="s">
        <v>31</v>
      </c>
      <c r="B11" s="3"/>
      <c r="C11" s="3"/>
      <c r="D11" s="11"/>
      <c r="E11" s="3"/>
      <c r="F11" s="3"/>
      <c r="G11" s="143" t="s">
        <v>32</v>
      </c>
      <c r="H11" s="144"/>
      <c r="I11" s="76">
        <f>I15/2920</f>
        <v>0</v>
      </c>
      <c r="J11" s="3"/>
    </row>
    <row r="12" spans="1:10">
      <c r="A12" s="5"/>
      <c r="B12" s="3"/>
      <c r="C12" s="75"/>
      <c r="D12" s="4"/>
      <c r="E12" s="3"/>
      <c r="F12" s="3"/>
      <c r="G12" s="79"/>
      <c r="H12" s="80"/>
      <c r="I12" s="76"/>
      <c r="J12" s="3"/>
    </row>
    <row r="13" spans="1:10" ht="14.25" customHeight="1">
      <c r="A13" s="5" t="s">
        <v>18</v>
      </c>
      <c r="B13" s="3"/>
      <c r="C13" s="3"/>
      <c r="D13" s="9"/>
      <c r="E13" s="3"/>
      <c r="F13" s="3"/>
      <c r="G13" s="79"/>
      <c r="H13" s="80"/>
      <c r="I13" s="76"/>
      <c r="J13" s="3"/>
    </row>
    <row r="14" spans="1:10" ht="14.25" customHeight="1">
      <c r="A14" s="8" t="s">
        <v>90</v>
      </c>
      <c r="B14" s="7"/>
      <c r="C14" s="6">
        <f>D10*1</f>
        <v>0</v>
      </c>
      <c r="D14" s="82">
        <f>IF(C14&lt;(0.5*D13),IF(C14&lt;100000,C14,100000),IF((0.5*D13)&lt;100000,(0.5*D13),100000))</f>
        <v>0</v>
      </c>
      <c r="E14" s="3"/>
      <c r="F14" s="3"/>
      <c r="G14" s="79"/>
      <c r="H14" s="80"/>
      <c r="I14" s="76"/>
      <c r="J14" s="3"/>
    </row>
    <row r="15" spans="1:10">
      <c r="A15" s="5"/>
      <c r="B15" s="3"/>
      <c r="C15" s="75"/>
      <c r="D15" s="12" t="s">
        <v>33</v>
      </c>
      <c r="E15" s="12">
        <v>97</v>
      </c>
      <c r="F15" s="3"/>
      <c r="G15" s="143" t="s">
        <v>34</v>
      </c>
      <c r="H15" s="144"/>
      <c r="I15" s="77">
        <f>(D10*D11*0.93*(98-57)*365)/8.4/1000</f>
        <v>0</v>
      </c>
      <c r="J15" s="12">
        <f>(I11*320)+(I15*0.18)</f>
        <v>0</v>
      </c>
    </row>
    <row r="16" spans="1:10">
      <c r="A16" s="10" t="s">
        <v>89</v>
      </c>
      <c r="B16" s="10"/>
      <c r="C16" s="10"/>
      <c r="D16" s="10"/>
      <c r="E16" s="78"/>
      <c r="F16" s="78"/>
      <c r="G16" s="78"/>
      <c r="H16" s="78"/>
      <c r="I16" s="78"/>
      <c r="J16" s="52"/>
    </row>
    <row r="17" spans="1:10" ht="12.95" customHeight="1">
      <c r="A17" s="142" t="s">
        <v>88</v>
      </c>
      <c r="B17" s="142"/>
      <c r="C17" s="142"/>
      <c r="D17" s="142"/>
      <c r="E17" s="142"/>
      <c r="F17" s="142"/>
      <c r="G17" s="142"/>
      <c r="H17" s="142"/>
      <c r="I17" s="142"/>
      <c r="J17" s="104"/>
    </row>
    <row r="18" spans="1:10">
      <c r="A18" s="142"/>
      <c r="B18" s="142"/>
      <c r="C18" s="142"/>
      <c r="D18" s="142"/>
      <c r="E18" s="142"/>
      <c r="F18" s="142"/>
      <c r="G18" s="142"/>
      <c r="H18" s="142"/>
      <c r="I18" s="142"/>
      <c r="J18" s="104"/>
    </row>
    <row r="19" spans="1:10" ht="12.95" customHeight="1">
      <c r="A19" s="3"/>
      <c r="B19" s="3"/>
      <c r="C19" s="3"/>
      <c r="D19" s="3"/>
      <c r="E19" s="3"/>
      <c r="F19" s="3"/>
      <c r="G19" s="3"/>
      <c r="H19" s="3"/>
      <c r="I19" s="3"/>
      <c r="J19" s="3"/>
    </row>
    <row r="20" spans="1:10" ht="14.25" customHeight="1">
      <c r="A20" s="5" t="s">
        <v>91</v>
      </c>
      <c r="B20" s="3"/>
      <c r="C20" s="3"/>
      <c r="D20" s="11"/>
      <c r="E20" s="3"/>
      <c r="F20" s="3"/>
      <c r="G20" s="143" t="s">
        <v>30</v>
      </c>
      <c r="H20" s="143"/>
      <c r="I20" s="12"/>
      <c r="J20" s="3"/>
    </row>
    <row r="21" spans="1:10">
      <c r="A21" s="3"/>
      <c r="B21" s="3"/>
      <c r="C21" s="3"/>
      <c r="D21" s="3"/>
      <c r="E21" s="3"/>
      <c r="F21" s="3"/>
      <c r="G21" s="3"/>
      <c r="H21" s="3"/>
      <c r="I21" s="3"/>
      <c r="J21" s="3"/>
    </row>
    <row r="22" spans="1:10" ht="14.25" customHeight="1">
      <c r="A22" s="5" t="s">
        <v>18</v>
      </c>
      <c r="B22" s="3"/>
      <c r="C22" s="3"/>
      <c r="D22" s="9"/>
      <c r="E22" s="3"/>
      <c r="F22" s="3"/>
      <c r="G22" s="3"/>
      <c r="H22" s="3"/>
      <c r="I22" s="3"/>
      <c r="J22" s="3"/>
    </row>
    <row r="23" spans="1:10" ht="14.25" customHeight="1">
      <c r="A23" s="8" t="s">
        <v>90</v>
      </c>
      <c r="B23" s="7"/>
      <c r="C23" s="6">
        <f>5000*D20</f>
        <v>0</v>
      </c>
      <c r="D23" s="82">
        <f>IF(C23&lt;(0.5*D22),IF(C23&lt;100000,C23,100000),IF((0.5*D22)&lt;100000,(0.5*D22),100000))</f>
        <v>0</v>
      </c>
      <c r="E23" s="3"/>
      <c r="F23" s="3"/>
      <c r="G23" s="3"/>
      <c r="H23" s="3"/>
      <c r="I23" s="3"/>
      <c r="J23" s="3"/>
    </row>
    <row r="24" spans="1:10">
      <c r="A24" s="3"/>
      <c r="B24" s="3"/>
      <c r="C24" s="3"/>
      <c r="D24" s="3"/>
      <c r="E24" s="3"/>
      <c r="F24" s="3"/>
      <c r="G24" s="3"/>
      <c r="H24" s="22"/>
      <c r="I24" s="3"/>
      <c r="J24" s="3"/>
    </row>
    <row r="25" spans="1:10">
      <c r="A25" s="10" t="s">
        <v>102</v>
      </c>
      <c r="B25" s="10"/>
      <c r="C25" s="10"/>
      <c r="D25" s="10"/>
      <c r="E25" s="78"/>
      <c r="F25" s="78"/>
      <c r="G25" s="78"/>
      <c r="H25" s="78"/>
      <c r="I25" s="78"/>
      <c r="J25" s="52"/>
    </row>
    <row r="26" spans="1:10" ht="13.15" customHeight="1">
      <c r="A26" s="142" t="s">
        <v>95</v>
      </c>
      <c r="B26" s="142"/>
      <c r="C26" s="142"/>
      <c r="D26" s="142"/>
      <c r="E26" s="142"/>
      <c r="F26" s="142"/>
      <c r="G26" s="142"/>
      <c r="H26" s="142"/>
      <c r="I26" s="142"/>
      <c r="J26" s="104"/>
    </row>
    <row r="27" spans="1:10">
      <c r="A27" s="142"/>
      <c r="B27" s="142"/>
      <c r="C27" s="142"/>
      <c r="D27" s="142"/>
      <c r="E27" s="142"/>
      <c r="F27" s="142"/>
      <c r="G27" s="142"/>
      <c r="H27" s="142"/>
      <c r="I27" s="142"/>
      <c r="J27" s="104"/>
    </row>
    <row r="28" spans="1:10">
      <c r="A28" s="142"/>
      <c r="B28" s="142"/>
      <c r="C28" s="142"/>
      <c r="D28" s="142"/>
      <c r="E28" s="142"/>
      <c r="F28" s="142"/>
      <c r="G28" s="142"/>
      <c r="H28" s="142"/>
      <c r="I28" s="142"/>
      <c r="J28" s="104"/>
    </row>
    <row r="29" spans="1:10">
      <c r="A29" s="3"/>
      <c r="B29" s="3"/>
      <c r="C29" s="3"/>
      <c r="D29" s="3"/>
      <c r="E29" s="3"/>
      <c r="F29" s="3"/>
      <c r="G29" s="3"/>
      <c r="H29" s="3"/>
      <c r="I29" s="3"/>
      <c r="J29" s="3"/>
    </row>
    <row r="30" spans="1:10" s="2" customFormat="1" ht="14.25" customHeight="1">
      <c r="A30" s="5" t="s">
        <v>92</v>
      </c>
      <c r="B30" s="3"/>
      <c r="C30" s="3"/>
      <c r="D30" s="11"/>
      <c r="E30" s="3"/>
      <c r="F30" s="3"/>
      <c r="G30" s="143" t="s">
        <v>32</v>
      </c>
      <c r="H30" s="143"/>
      <c r="I30" s="76">
        <f>I40/2920</f>
        <v>0</v>
      </c>
      <c r="J30" s="3"/>
    </row>
    <row r="31" spans="1:10" s="2" customFormat="1">
      <c r="A31" s="5"/>
      <c r="B31" s="3"/>
      <c r="C31" s="75"/>
      <c r="D31" s="4"/>
      <c r="E31" s="3"/>
      <c r="F31" s="3"/>
      <c r="G31" s="79"/>
      <c r="H31" s="80"/>
      <c r="I31" s="76"/>
      <c r="J31" s="3"/>
    </row>
    <row r="32" spans="1:10" s="2" customFormat="1" ht="14.25" customHeight="1">
      <c r="A32" s="5" t="s">
        <v>18</v>
      </c>
      <c r="B32" s="3"/>
      <c r="C32" s="3"/>
      <c r="D32" s="9"/>
      <c r="E32" s="3"/>
      <c r="F32" s="3"/>
      <c r="G32" s="79"/>
      <c r="H32" s="80"/>
      <c r="I32" s="76"/>
      <c r="J32" s="3"/>
    </row>
    <row r="33" spans="1:10" s="2" customFormat="1" ht="14.25" customHeight="1">
      <c r="A33" s="8" t="s">
        <v>90</v>
      </c>
      <c r="B33" s="7"/>
      <c r="C33" s="6">
        <f>D30*5</f>
        <v>0</v>
      </c>
      <c r="D33" s="82">
        <f>IF(C33&lt;(0.5*D32),IF(C33&lt;100000,C33,100000),IF((0.5*D32)&lt;100000,(0.5*D32),100000))</f>
        <v>0</v>
      </c>
      <c r="E33" s="3"/>
      <c r="F33" s="3"/>
      <c r="G33" s="79"/>
      <c r="H33" s="80"/>
      <c r="I33" s="76"/>
      <c r="J33" s="3"/>
    </row>
    <row r="34" spans="1:10" s="2" customFormat="1">
      <c r="A34" s="8"/>
      <c r="B34" s="7"/>
      <c r="C34" s="6"/>
      <c r="D34" s="83"/>
      <c r="E34" s="3"/>
      <c r="F34" s="3"/>
      <c r="G34" s="79"/>
      <c r="H34" s="80"/>
      <c r="I34" s="76"/>
      <c r="J34" s="3"/>
    </row>
    <row r="35" spans="1:10" s="2" customFormat="1">
      <c r="A35" s="10" t="s">
        <v>104</v>
      </c>
      <c r="B35" s="10"/>
      <c r="C35" s="10"/>
      <c r="D35" s="10"/>
      <c r="E35" s="78"/>
      <c r="F35" s="78"/>
      <c r="G35" s="78"/>
      <c r="H35" s="78"/>
      <c r="I35" s="78"/>
      <c r="J35" s="52"/>
    </row>
    <row r="36" spans="1:10" s="2" customFormat="1" ht="13.15" customHeight="1">
      <c r="A36" s="142" t="s">
        <v>96</v>
      </c>
      <c r="B36" s="142"/>
      <c r="C36" s="142"/>
      <c r="D36" s="142"/>
      <c r="E36" s="142"/>
      <c r="F36" s="142"/>
      <c r="G36" s="142"/>
      <c r="H36" s="142"/>
      <c r="I36" s="142"/>
      <c r="J36" s="142"/>
    </row>
    <row r="37" spans="1:10" s="2" customFormat="1">
      <c r="A37" s="3"/>
      <c r="B37" s="3"/>
      <c r="C37" s="3"/>
      <c r="D37" s="3"/>
      <c r="E37" s="3"/>
      <c r="F37" s="81"/>
      <c r="G37" s="3"/>
      <c r="H37" s="3"/>
      <c r="I37" s="3"/>
      <c r="J37" s="3"/>
    </row>
    <row r="38" spans="1:10" s="2" customFormat="1" ht="14.25" customHeight="1">
      <c r="A38" s="5" t="s">
        <v>93</v>
      </c>
      <c r="B38" s="3"/>
      <c r="C38" s="3"/>
      <c r="D38" s="11"/>
      <c r="E38" s="3"/>
      <c r="F38" s="3"/>
      <c r="G38" s="143" t="s">
        <v>32</v>
      </c>
      <c r="H38" s="143"/>
      <c r="I38" s="76">
        <f>I55/2920</f>
        <v>0</v>
      </c>
      <c r="J38" s="3"/>
    </row>
    <row r="39" spans="1:10" s="2" customFormat="1">
      <c r="A39" s="5"/>
      <c r="B39" s="3"/>
      <c r="C39" s="75"/>
      <c r="D39" s="4"/>
      <c r="E39" s="3"/>
      <c r="F39" s="3"/>
      <c r="G39" s="79"/>
      <c r="H39" s="80"/>
      <c r="I39" s="76"/>
      <c r="J39" s="3"/>
    </row>
    <row r="40" spans="1:10" s="2" customFormat="1" ht="14.25" customHeight="1">
      <c r="A40" s="5" t="s">
        <v>18</v>
      </c>
      <c r="B40" s="3"/>
      <c r="C40" s="3"/>
      <c r="D40" s="9"/>
      <c r="E40" s="3"/>
      <c r="F40" s="3"/>
      <c r="G40" s="79"/>
      <c r="H40" s="80"/>
      <c r="I40" s="76"/>
      <c r="J40" s="3"/>
    </row>
    <row r="41" spans="1:10" s="2" customFormat="1" ht="14.25" customHeight="1">
      <c r="A41" s="8" t="s">
        <v>90</v>
      </c>
      <c r="B41" s="7"/>
      <c r="C41" s="6">
        <f>D38*25</f>
        <v>0</v>
      </c>
      <c r="D41" s="82">
        <f>IF(C41&lt;(0.5*D40),IF(C41&lt;100000,C41,100000),IF((0.5*D40)&lt;100000,(0.5*D40),100000))</f>
        <v>0</v>
      </c>
      <c r="E41" s="3"/>
      <c r="F41" s="3"/>
      <c r="G41" s="79"/>
      <c r="H41" s="80"/>
      <c r="I41" s="76"/>
      <c r="J41" s="3"/>
    </row>
    <row r="42" spans="1:10" s="2" customFormat="1">
      <c r="A42" s="3"/>
      <c r="B42" s="3"/>
      <c r="C42" s="3"/>
      <c r="D42" s="3"/>
      <c r="E42" s="3"/>
      <c r="F42" s="3"/>
      <c r="G42" s="3"/>
      <c r="H42" s="3"/>
      <c r="I42" s="3"/>
      <c r="J42" s="3"/>
    </row>
    <row r="43" spans="1:10" s="2" customFormat="1">
      <c r="A43" s="10" t="s">
        <v>103</v>
      </c>
      <c r="B43" s="10"/>
      <c r="C43" s="10"/>
      <c r="D43" s="10"/>
      <c r="E43" s="78"/>
      <c r="F43" s="78"/>
      <c r="G43" s="78"/>
      <c r="H43" s="78"/>
      <c r="I43" s="78"/>
      <c r="J43" s="52"/>
    </row>
    <row r="44" spans="1:10" s="2" customFormat="1">
      <c r="A44" s="142" t="s">
        <v>97</v>
      </c>
      <c r="B44" s="142"/>
      <c r="C44" s="142"/>
      <c r="D44" s="142"/>
      <c r="E44" s="142"/>
      <c r="F44" s="142"/>
      <c r="G44" s="142"/>
      <c r="H44" s="142"/>
      <c r="I44" s="142"/>
      <c r="J44" s="142"/>
    </row>
    <row r="45" spans="1:10" s="2" customFormat="1">
      <c r="A45" s="3"/>
      <c r="B45" s="3"/>
      <c r="C45" s="3"/>
      <c r="D45" s="3"/>
      <c r="E45" s="3"/>
      <c r="F45" s="81"/>
      <c r="G45" s="3"/>
      <c r="H45" s="3"/>
      <c r="I45" s="3"/>
      <c r="J45" s="3"/>
    </row>
    <row r="46" spans="1:10" s="2" customFormat="1" ht="14.25" customHeight="1">
      <c r="A46" s="5" t="s">
        <v>98</v>
      </c>
      <c r="B46" s="3"/>
      <c r="C46" s="3"/>
      <c r="D46" s="11"/>
      <c r="E46" s="3"/>
      <c r="F46" s="3"/>
      <c r="G46" s="143" t="s">
        <v>32</v>
      </c>
      <c r="H46" s="143"/>
      <c r="I46" s="76">
        <f>I63/2920</f>
        <v>0</v>
      </c>
      <c r="J46" s="3"/>
    </row>
    <row r="47" spans="1:10" s="2" customFormat="1">
      <c r="A47" s="5"/>
      <c r="B47" s="3"/>
      <c r="C47" s="75"/>
      <c r="D47" s="4"/>
      <c r="E47" s="3"/>
      <c r="F47" s="3"/>
      <c r="G47" s="79"/>
      <c r="H47" s="80"/>
      <c r="I47" s="76"/>
      <c r="J47" s="3"/>
    </row>
    <row r="48" spans="1:10" s="2" customFormat="1" ht="14.25" customHeight="1">
      <c r="A48" s="5" t="s">
        <v>18</v>
      </c>
      <c r="B48" s="3"/>
      <c r="C48" s="3"/>
      <c r="D48" s="9"/>
      <c r="E48" s="3"/>
      <c r="F48" s="3"/>
      <c r="G48" s="79"/>
      <c r="H48" s="80"/>
      <c r="I48" s="76"/>
      <c r="J48" s="3"/>
    </row>
    <row r="49" spans="1:10" s="2" customFormat="1" ht="14.25" customHeight="1">
      <c r="A49" s="8" t="s">
        <v>90</v>
      </c>
      <c r="B49" s="7"/>
      <c r="C49" s="6">
        <f>D46*2</f>
        <v>0</v>
      </c>
      <c r="D49" s="82">
        <f>IF(C49&lt;(0.5*D48),IF(C49&lt;100000,C49,100000),IF((0.5*D48)&lt;100000,(0.5*D48),100000))</f>
        <v>0</v>
      </c>
      <c r="E49" s="3"/>
      <c r="F49" s="3"/>
      <c r="G49" s="79"/>
      <c r="H49" s="80"/>
      <c r="I49" s="76"/>
      <c r="J49" s="3"/>
    </row>
    <row r="50" spans="1:10" s="2" customFormat="1">
      <c r="A50" s="8"/>
      <c r="B50" s="7"/>
      <c r="C50" s="6"/>
      <c r="D50" s="83"/>
      <c r="E50" s="3"/>
      <c r="F50" s="3"/>
      <c r="G50" s="79"/>
      <c r="H50" s="80"/>
      <c r="I50" s="76"/>
      <c r="J50" s="3"/>
    </row>
    <row r="51" spans="1:10" s="2" customFormat="1">
      <c r="A51" s="8"/>
      <c r="B51" s="7"/>
      <c r="C51" s="6"/>
      <c r="D51" s="83"/>
      <c r="E51" s="3"/>
      <c r="F51" s="3"/>
      <c r="G51" s="79"/>
      <c r="H51" s="80"/>
      <c r="I51" s="76"/>
      <c r="J51" s="3"/>
    </row>
    <row r="52" spans="1:10" s="2" customFormat="1"/>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pans="1:10">
      <c r="A449" s="2"/>
      <c r="B449" s="2"/>
      <c r="C449" s="2"/>
      <c r="D449" s="2"/>
      <c r="E449" s="2"/>
      <c r="F449" s="2"/>
      <c r="G449" s="2"/>
      <c r="H449" s="2"/>
      <c r="I449" s="2"/>
      <c r="J449" s="2"/>
    </row>
    <row r="450" spans="1:10">
      <c r="A450" s="2"/>
      <c r="B450" s="2"/>
      <c r="C450" s="2"/>
      <c r="D450" s="2"/>
      <c r="E450" s="2"/>
      <c r="F450" s="2"/>
      <c r="G450" s="2"/>
      <c r="H450" s="2"/>
      <c r="I450" s="2"/>
      <c r="J450" s="2"/>
    </row>
    <row r="451" spans="1:10">
      <c r="A451" s="2"/>
      <c r="B451" s="2"/>
      <c r="C451" s="2"/>
      <c r="D451" s="2"/>
      <c r="E451" s="2"/>
      <c r="F451" s="2"/>
      <c r="G451" s="2"/>
      <c r="H451" s="2"/>
      <c r="I451" s="2"/>
      <c r="J451" s="2"/>
    </row>
    <row r="452" spans="1:10">
      <c r="A452" s="2"/>
      <c r="B452" s="2"/>
      <c r="C452" s="2"/>
      <c r="D452" s="2"/>
      <c r="E452" s="2"/>
      <c r="F452" s="2"/>
      <c r="G452" s="2"/>
      <c r="H452" s="2"/>
      <c r="I452" s="2"/>
      <c r="J452" s="2"/>
    </row>
    <row r="453" spans="1:10">
      <c r="A453" s="2"/>
      <c r="B453" s="2"/>
      <c r="C453" s="2"/>
      <c r="D453" s="2"/>
      <c r="E453" s="2"/>
      <c r="F453" s="2"/>
      <c r="G453" s="2"/>
      <c r="H453" s="2"/>
      <c r="I453" s="2"/>
      <c r="J453" s="2"/>
    </row>
    <row r="454" spans="1:10">
      <c r="A454" s="2"/>
      <c r="B454" s="2"/>
      <c r="C454" s="2"/>
      <c r="D454" s="2"/>
      <c r="E454" s="2"/>
      <c r="F454" s="2"/>
      <c r="G454" s="2"/>
      <c r="H454" s="2"/>
      <c r="I454" s="2"/>
      <c r="J454" s="2"/>
    </row>
    <row r="455" spans="1:10">
      <c r="A455" s="2"/>
      <c r="B455" s="2"/>
      <c r="C455" s="2"/>
      <c r="D455" s="2"/>
      <c r="E455" s="2"/>
      <c r="F455" s="2"/>
      <c r="G455" s="2"/>
      <c r="H455" s="2"/>
      <c r="I455" s="2"/>
      <c r="J455" s="2"/>
    </row>
    <row r="456" spans="1:10">
      <c r="A456" s="2"/>
      <c r="B456" s="2"/>
      <c r="C456" s="2"/>
      <c r="D456" s="2"/>
      <c r="E456" s="2"/>
      <c r="F456" s="2"/>
      <c r="G456" s="2"/>
      <c r="H456" s="2"/>
      <c r="I456" s="2"/>
      <c r="J456" s="2"/>
    </row>
    <row r="457" spans="1:10">
      <c r="A457" s="2"/>
      <c r="B457" s="2"/>
      <c r="C457" s="2"/>
      <c r="D457" s="2"/>
      <c r="E457" s="2"/>
      <c r="F457" s="2"/>
      <c r="G457" s="2"/>
      <c r="H457" s="2"/>
      <c r="I457" s="2"/>
      <c r="J457" s="2"/>
    </row>
    <row r="458" spans="1:10">
      <c r="A458" s="2"/>
      <c r="B458" s="2"/>
      <c r="C458" s="2"/>
      <c r="D458" s="2"/>
      <c r="E458" s="2"/>
      <c r="F458" s="2"/>
      <c r="G458" s="2"/>
      <c r="H458" s="2"/>
      <c r="I458" s="2"/>
      <c r="J458" s="2"/>
    </row>
    <row r="459" spans="1:10">
      <c r="A459" s="2"/>
      <c r="B459" s="2"/>
      <c r="C459" s="2"/>
      <c r="D459" s="2"/>
      <c r="E459" s="2"/>
      <c r="F459" s="2"/>
      <c r="G459" s="2"/>
      <c r="H459" s="2"/>
      <c r="I459" s="2"/>
      <c r="J459" s="2"/>
    </row>
    <row r="460" spans="1:10">
      <c r="A460" s="2"/>
      <c r="B460" s="2"/>
      <c r="C460" s="2"/>
      <c r="D460" s="2"/>
      <c r="E460" s="2"/>
      <c r="F460" s="2"/>
      <c r="G460" s="2"/>
      <c r="H460" s="2"/>
      <c r="I460" s="2"/>
      <c r="J460" s="2"/>
    </row>
    <row r="461" spans="1:10">
      <c r="A461" s="2"/>
      <c r="B461" s="2"/>
      <c r="C461" s="2"/>
      <c r="D461" s="2"/>
      <c r="E461" s="2"/>
      <c r="F461" s="2"/>
      <c r="G461" s="2"/>
      <c r="H461" s="2"/>
      <c r="I461" s="2"/>
      <c r="J461" s="2"/>
    </row>
  </sheetData>
  <sheetProtection algorithmName="SHA-512" hashValue="Y9o9xrwU9MCKC3HqvdwfQ3YWxMZhqUsqjrDTkldBuAgVu+Ik62c7D/sUcsnOB8qaM4QPTvEVDCDL3XIkLun9DQ==" saltValue="65PWGYroMK+9+g/+vtgE7A==" spinCount="100000" sheet="1" objects="1" scenarios="1"/>
  <mergeCells count="12">
    <mergeCell ref="A5:I8"/>
    <mergeCell ref="A17:I18"/>
    <mergeCell ref="A26:I28"/>
    <mergeCell ref="G10:H10"/>
    <mergeCell ref="G11:H11"/>
    <mergeCell ref="G15:H15"/>
    <mergeCell ref="G20:H20"/>
    <mergeCell ref="A44:J44"/>
    <mergeCell ref="G46:H46"/>
    <mergeCell ref="G30:H30"/>
    <mergeCell ref="G38:H38"/>
    <mergeCell ref="A36:J36"/>
  </mergeCells>
  <printOptions horizontalCentered="1"/>
  <pageMargins left="0.3" right="0" top="0.25" bottom="0.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W624"/>
  <sheetViews>
    <sheetView showGridLines="0" showRowColHeaders="0" zoomScale="120" zoomScaleNormal="120" zoomScalePageLayoutView="55" workbookViewId="0"/>
  </sheetViews>
  <sheetFormatPr defaultColWidth="8.85546875" defaultRowHeight="12.75"/>
  <cols>
    <col min="1" max="1" width="8.85546875" style="1"/>
    <col min="2" max="4" width="11.5703125" style="1" customWidth="1"/>
    <col min="5" max="6" width="12.140625" style="1" customWidth="1"/>
    <col min="7" max="8" width="8.85546875" style="1"/>
    <col min="9" max="9" width="10.85546875" style="1" customWidth="1"/>
    <col min="10" max="10" width="2.5703125" style="1" customWidth="1"/>
    <col min="11" max="127" width="8.85546875" style="2"/>
    <col min="128" max="16384" width="8.85546875" style="1"/>
  </cols>
  <sheetData>
    <row r="2" spans="1:10" ht="117.75" customHeight="1">
      <c r="A2" s="15" t="s">
        <v>77</v>
      </c>
      <c r="B2" s="3"/>
      <c r="C2" s="3"/>
      <c r="D2" s="3"/>
      <c r="E2" s="3"/>
      <c r="F2" s="3"/>
      <c r="G2" s="3"/>
      <c r="H2" s="3"/>
      <c r="I2" s="3"/>
      <c r="J2" s="3"/>
    </row>
    <row r="3" spans="1:10" ht="20.25">
      <c r="A3" s="14" t="s">
        <v>20</v>
      </c>
      <c r="B3" s="3"/>
      <c r="C3" s="3"/>
      <c r="D3" s="3"/>
      <c r="E3" s="3"/>
      <c r="F3" s="3"/>
      <c r="G3" s="3"/>
      <c r="H3" s="3"/>
      <c r="I3" s="3"/>
      <c r="J3" s="3"/>
    </row>
    <row r="4" spans="1:10" ht="13.15" customHeight="1">
      <c r="A4" s="145" t="s">
        <v>122</v>
      </c>
      <c r="B4" s="145"/>
      <c r="C4" s="145"/>
      <c r="D4" s="145"/>
      <c r="E4" s="145"/>
      <c r="F4" s="145"/>
      <c r="G4" s="145"/>
      <c r="H4" s="145"/>
      <c r="I4" s="145"/>
      <c r="J4" s="105"/>
    </row>
    <row r="5" spans="1:10">
      <c r="A5" s="145"/>
      <c r="B5" s="145"/>
      <c r="C5" s="145"/>
      <c r="D5" s="145"/>
      <c r="E5" s="145"/>
      <c r="F5" s="145"/>
      <c r="G5" s="145"/>
      <c r="H5" s="145"/>
      <c r="I5" s="145"/>
      <c r="J5" s="105"/>
    </row>
    <row r="6" spans="1:10">
      <c r="A6" s="145"/>
      <c r="B6" s="145"/>
      <c r="C6" s="145"/>
      <c r="D6" s="145"/>
      <c r="E6" s="145"/>
      <c r="F6" s="145"/>
      <c r="G6" s="145"/>
      <c r="H6" s="145"/>
      <c r="I6" s="145"/>
      <c r="J6" s="105"/>
    </row>
    <row r="7" spans="1:10">
      <c r="A7" s="145"/>
      <c r="B7" s="145"/>
      <c r="C7" s="145"/>
      <c r="D7" s="145"/>
      <c r="E7" s="145"/>
      <c r="F7" s="145"/>
      <c r="G7" s="145"/>
      <c r="H7" s="145"/>
      <c r="I7" s="145"/>
      <c r="J7" s="105"/>
    </row>
    <row r="8" spans="1:10">
      <c r="A8" s="145"/>
      <c r="B8" s="145"/>
      <c r="C8" s="145"/>
      <c r="D8" s="145"/>
      <c r="E8" s="145"/>
      <c r="F8" s="145"/>
      <c r="G8" s="145"/>
      <c r="H8" s="145"/>
      <c r="I8" s="145"/>
      <c r="J8" s="92"/>
    </row>
    <row r="9" spans="1:10">
      <c r="A9" s="3"/>
      <c r="B9" s="3"/>
      <c r="C9" s="3"/>
      <c r="D9" s="3"/>
      <c r="E9" s="3"/>
      <c r="F9" s="3"/>
      <c r="G9" s="3"/>
      <c r="H9" s="3"/>
      <c r="I9" s="3"/>
      <c r="J9" s="3"/>
    </row>
    <row r="10" spans="1:10">
      <c r="A10" s="10" t="s">
        <v>79</v>
      </c>
      <c r="B10" s="10"/>
      <c r="C10" s="10"/>
      <c r="D10" s="10"/>
      <c r="E10" s="78"/>
      <c r="F10" s="78"/>
      <c r="G10" s="78"/>
      <c r="H10" s="78"/>
      <c r="I10" s="78"/>
      <c r="J10" s="52"/>
    </row>
    <row r="11" spans="1:10">
      <c r="A11" s="23"/>
      <c r="B11" s="23"/>
      <c r="C11" s="23"/>
      <c r="D11" s="23"/>
      <c r="E11" s="52"/>
      <c r="F11" s="52"/>
      <c r="G11" s="52"/>
      <c r="H11" s="52"/>
      <c r="I11" s="52"/>
      <c r="J11" s="52"/>
    </row>
    <row r="12" spans="1:10">
      <c r="A12" s="23"/>
      <c r="B12" s="23"/>
      <c r="C12" s="23"/>
      <c r="D12" s="23"/>
      <c r="E12" s="52"/>
      <c r="F12" s="52"/>
      <c r="G12" s="52"/>
      <c r="H12" s="52"/>
      <c r="I12" s="52"/>
      <c r="J12" s="52"/>
    </row>
    <row r="13" spans="1:10">
      <c r="A13" s="84" t="s">
        <v>112</v>
      </c>
      <c r="B13" s="3"/>
      <c r="C13" s="84" t="s">
        <v>111</v>
      </c>
      <c r="D13" s="23"/>
      <c r="E13" s="52"/>
      <c r="F13" s="84" t="s">
        <v>121</v>
      </c>
      <c r="H13" s="52"/>
      <c r="I13" s="52"/>
      <c r="J13" s="52"/>
    </row>
    <row r="14" spans="1:10">
      <c r="A14" s="23"/>
      <c r="B14" s="23"/>
      <c r="C14" s="23"/>
      <c r="D14" s="23"/>
      <c r="E14" s="52"/>
      <c r="F14" s="52"/>
      <c r="G14" s="52"/>
      <c r="H14" s="52"/>
      <c r="I14" s="52"/>
      <c r="J14" s="52"/>
    </row>
    <row r="15" spans="1:10">
      <c r="A15" s="23"/>
      <c r="B15" s="23"/>
      <c r="C15" s="23"/>
      <c r="D15" s="23"/>
      <c r="E15" s="52"/>
      <c r="F15" s="52"/>
      <c r="G15" s="52"/>
      <c r="H15" s="52"/>
      <c r="I15" s="52"/>
      <c r="J15" s="52"/>
    </row>
    <row r="16" spans="1:10">
      <c r="A16" s="84" t="s">
        <v>114</v>
      </c>
      <c r="B16" s="23"/>
      <c r="C16" s="23"/>
      <c r="D16" s="23"/>
      <c r="E16" s="52"/>
      <c r="F16" s="52"/>
      <c r="G16" s="52"/>
      <c r="H16" s="52"/>
      <c r="I16" s="52"/>
      <c r="J16" s="52"/>
    </row>
    <row r="17" spans="1:10" ht="14.25" customHeight="1">
      <c r="A17" s="3"/>
      <c r="B17" s="89"/>
      <c r="C17" s="88" t="s">
        <v>109</v>
      </c>
      <c r="D17" s="88" t="s">
        <v>49</v>
      </c>
      <c r="E17" s="3"/>
      <c r="F17" s="3"/>
      <c r="G17" s="3"/>
      <c r="H17" s="3"/>
      <c r="I17" s="3"/>
      <c r="J17" s="3"/>
    </row>
    <row r="18" spans="1:10" ht="14.25" customHeight="1">
      <c r="A18" s="3"/>
      <c r="B18" s="89" t="s">
        <v>105</v>
      </c>
      <c r="C18" s="93"/>
      <c r="D18" s="93"/>
      <c r="E18" s="3"/>
      <c r="F18" s="3"/>
      <c r="G18" s="3"/>
      <c r="H18" s="3"/>
      <c r="I18" s="3"/>
      <c r="J18" s="3"/>
    </row>
    <row r="19" spans="1:10" ht="14.25" customHeight="1">
      <c r="A19" s="3"/>
      <c r="B19" s="89" t="s">
        <v>106</v>
      </c>
      <c r="C19" s="93"/>
      <c r="D19" s="93"/>
      <c r="E19" s="3"/>
      <c r="F19" s="3"/>
      <c r="G19" s="3"/>
      <c r="H19" s="3"/>
      <c r="I19" s="3"/>
      <c r="J19" s="3"/>
    </row>
    <row r="20" spans="1:10" ht="14.25" customHeight="1">
      <c r="A20" s="3"/>
      <c r="B20" s="90" t="s">
        <v>107</v>
      </c>
      <c r="C20" s="93"/>
      <c r="D20" s="93"/>
      <c r="E20" s="3"/>
      <c r="F20" s="3"/>
      <c r="G20" s="3"/>
      <c r="H20" s="3"/>
      <c r="I20" s="3"/>
      <c r="J20" s="3"/>
    </row>
    <row r="21" spans="1:10" s="2" customFormat="1" ht="14.25" customHeight="1">
      <c r="A21" s="52"/>
      <c r="B21" s="89" t="s">
        <v>108</v>
      </c>
      <c r="C21" s="88">
        <v>175</v>
      </c>
      <c r="D21" s="88">
        <v>60</v>
      </c>
      <c r="E21" s="3"/>
      <c r="F21" s="3"/>
      <c r="G21" s="3"/>
      <c r="H21" s="3"/>
      <c r="I21" s="3"/>
      <c r="J21" s="3"/>
    </row>
    <row r="22" spans="1:10" s="2" customFormat="1">
      <c r="A22" s="3"/>
      <c r="B22" s="3"/>
      <c r="C22" s="3"/>
      <c r="D22" s="3"/>
      <c r="E22" s="3"/>
      <c r="F22" s="3"/>
      <c r="G22" s="3"/>
      <c r="H22" s="3"/>
      <c r="I22" s="3"/>
      <c r="J22" s="3"/>
    </row>
    <row r="23" spans="1:10" s="2" customFormat="1">
      <c r="A23" s="3"/>
      <c r="B23" s="3"/>
      <c r="C23" s="3"/>
      <c r="D23" s="3"/>
      <c r="E23" s="3"/>
      <c r="F23" s="3"/>
      <c r="G23" s="3"/>
      <c r="H23" s="3"/>
      <c r="I23" s="3"/>
      <c r="J23" s="3"/>
    </row>
    <row r="24" spans="1:10" s="2" customFormat="1">
      <c r="A24" s="8" t="s">
        <v>123</v>
      </c>
      <c r="B24" s="3"/>
      <c r="C24" s="3"/>
      <c r="D24" s="3"/>
      <c r="E24" s="3"/>
      <c r="F24" s="3"/>
      <c r="G24" s="3"/>
      <c r="H24" s="3"/>
      <c r="I24" s="3"/>
      <c r="J24" s="3"/>
    </row>
    <row r="25" spans="1:10" s="2" customFormat="1" ht="15" customHeight="1">
      <c r="A25" s="52"/>
      <c r="B25" s="66"/>
      <c r="C25" s="88" t="s">
        <v>110</v>
      </c>
      <c r="D25" s="88" t="s">
        <v>49</v>
      </c>
      <c r="E25" s="3"/>
      <c r="F25" s="3"/>
      <c r="G25" s="3"/>
      <c r="H25" s="3"/>
      <c r="I25" s="3"/>
      <c r="J25" s="3"/>
    </row>
    <row r="26" spans="1:10" s="2" customFormat="1" ht="15" customHeight="1">
      <c r="A26" s="52"/>
      <c r="B26" s="66" t="s">
        <v>105</v>
      </c>
      <c r="C26" s="93"/>
      <c r="D26" s="93"/>
      <c r="E26" s="3"/>
      <c r="F26" s="3"/>
      <c r="G26" s="3"/>
      <c r="H26" s="3"/>
      <c r="I26" s="3"/>
      <c r="J26" s="3"/>
    </row>
    <row r="27" spans="1:10" s="2" customFormat="1" ht="15" customHeight="1">
      <c r="A27" s="52"/>
      <c r="B27" s="66" t="s">
        <v>106</v>
      </c>
      <c r="C27" s="93"/>
      <c r="D27" s="93"/>
      <c r="E27" s="3"/>
      <c r="F27" s="3"/>
      <c r="G27" s="3"/>
      <c r="H27" s="3"/>
      <c r="I27" s="3"/>
      <c r="J27" s="3"/>
    </row>
    <row r="28" spans="1:10" s="2" customFormat="1" ht="15" customHeight="1">
      <c r="A28" s="52"/>
      <c r="B28" s="66" t="s">
        <v>107</v>
      </c>
      <c r="C28" s="93"/>
      <c r="D28" s="93"/>
      <c r="E28" s="3"/>
      <c r="F28" s="3"/>
      <c r="G28" s="3"/>
      <c r="H28" s="3"/>
      <c r="I28" s="3"/>
      <c r="J28" s="3"/>
    </row>
    <row r="29" spans="1:10" s="2" customFormat="1">
      <c r="A29" s="3"/>
      <c r="B29" s="3"/>
      <c r="C29" s="3"/>
      <c r="D29" s="3"/>
      <c r="E29" s="3"/>
      <c r="F29" s="3"/>
      <c r="G29" s="3"/>
      <c r="H29" s="3"/>
      <c r="I29" s="3"/>
      <c r="J29" s="3"/>
    </row>
    <row r="30" spans="1:10" s="2" customFormat="1" ht="15" customHeight="1">
      <c r="A30" s="3" t="s">
        <v>113</v>
      </c>
      <c r="B30" s="3"/>
      <c r="C30" s="3"/>
      <c r="D30" s="11"/>
      <c r="E30" s="3"/>
      <c r="F30" s="3"/>
      <c r="G30" s="3"/>
      <c r="H30" s="3"/>
      <c r="I30" s="3"/>
      <c r="J30" s="3"/>
    </row>
    <row r="31" spans="1:10" s="2" customFormat="1">
      <c r="A31" s="3"/>
      <c r="B31" s="3"/>
      <c r="C31" s="3"/>
      <c r="D31" s="3"/>
      <c r="E31" s="3"/>
      <c r="F31" s="3"/>
      <c r="G31" s="3"/>
      <c r="H31" s="3"/>
      <c r="I31" s="3"/>
      <c r="J31" s="3"/>
    </row>
    <row r="32" spans="1:10" s="2" customFormat="1">
      <c r="A32" s="10" t="s">
        <v>19</v>
      </c>
      <c r="B32" s="10"/>
      <c r="C32" s="10"/>
      <c r="D32" s="10"/>
      <c r="E32" s="3"/>
      <c r="F32" s="3"/>
      <c r="G32" s="3"/>
      <c r="H32" s="3"/>
      <c r="I32" s="3"/>
      <c r="J32" s="3"/>
    </row>
    <row r="33" spans="1:10" s="2" customFormat="1">
      <c r="A33" s="3"/>
      <c r="B33" s="3"/>
      <c r="C33" s="3"/>
      <c r="D33" s="3"/>
      <c r="E33" s="3"/>
      <c r="F33" s="3"/>
      <c r="G33" s="3"/>
      <c r="H33" s="3"/>
      <c r="I33" s="3"/>
      <c r="J33" s="3"/>
    </row>
    <row r="34" spans="1:10" s="2" customFormat="1" ht="15" customHeight="1">
      <c r="A34" s="4" t="s">
        <v>18</v>
      </c>
      <c r="B34" s="3"/>
      <c r="C34" s="3"/>
      <c r="D34" s="9"/>
      <c r="E34" s="3"/>
      <c r="F34" s="3"/>
      <c r="G34" s="3"/>
      <c r="H34" s="3"/>
      <c r="I34" s="3"/>
      <c r="J34" s="3"/>
    </row>
    <row r="35" spans="1:10" s="2" customFormat="1" ht="15" customHeight="1">
      <c r="A35" s="4" t="s">
        <v>17</v>
      </c>
      <c r="B35" s="3"/>
      <c r="C35" s="12"/>
      <c r="D35" s="91">
        <f>IF(C35&lt;(0.5*D34),IF(C35&lt;100000,C35,100000),IF((0.5*D34)&lt;100000,(0.5*D34),100000))</f>
        <v>0</v>
      </c>
      <c r="E35" s="3"/>
      <c r="F35" s="3"/>
      <c r="G35" s="3"/>
      <c r="H35" s="3"/>
      <c r="I35" s="3"/>
      <c r="J35" s="3"/>
    </row>
    <row r="36" spans="1:10" s="2" customFormat="1">
      <c r="A36" s="3"/>
      <c r="B36" s="3"/>
      <c r="C36" s="3"/>
      <c r="D36" s="3"/>
      <c r="E36" s="3"/>
      <c r="F36" s="3"/>
      <c r="G36" s="3"/>
      <c r="H36" s="3"/>
      <c r="I36" s="3"/>
      <c r="J36" s="3"/>
    </row>
    <row r="37" spans="1:10" s="2" customFormat="1">
      <c r="A37" s="3"/>
      <c r="B37" s="3"/>
      <c r="C37" s="3"/>
      <c r="D37" s="3"/>
      <c r="E37" s="3"/>
      <c r="F37" s="3"/>
      <c r="G37" s="3"/>
      <c r="H37" s="3"/>
      <c r="I37" s="3"/>
      <c r="J37" s="3"/>
    </row>
    <row r="38" spans="1:10" s="2" customFormat="1">
      <c r="A38" s="3"/>
      <c r="B38" s="3"/>
      <c r="C38" s="3"/>
      <c r="D38" s="3"/>
      <c r="E38" s="3"/>
      <c r="F38" s="3"/>
      <c r="G38" s="3"/>
      <c r="H38" s="3"/>
      <c r="I38" s="3"/>
      <c r="J38" s="3"/>
    </row>
    <row r="39" spans="1:10" s="2" customFormat="1">
      <c r="A39" s="3"/>
      <c r="B39" s="3"/>
      <c r="C39" s="3"/>
      <c r="D39" s="3"/>
      <c r="E39" s="3"/>
      <c r="F39" s="3"/>
      <c r="G39" s="3"/>
      <c r="H39" s="3"/>
      <c r="I39" s="3"/>
      <c r="J39" s="3"/>
    </row>
    <row r="40" spans="1:10" s="2" customFormat="1">
      <c r="A40" s="3"/>
      <c r="B40" s="3"/>
      <c r="C40" s="3"/>
      <c r="D40" s="3"/>
      <c r="E40" s="3"/>
      <c r="F40" s="3"/>
      <c r="G40" s="3"/>
      <c r="H40" s="3"/>
      <c r="I40" s="3"/>
      <c r="J40" s="3"/>
    </row>
    <row r="41" spans="1:10" s="2" customFormat="1">
      <c r="A41" s="3"/>
      <c r="B41" s="3"/>
      <c r="C41" s="3"/>
      <c r="D41" s="3"/>
      <c r="E41" s="3"/>
      <c r="F41" s="3"/>
      <c r="G41" s="3"/>
      <c r="H41" s="3"/>
      <c r="I41" s="3"/>
      <c r="J41" s="3"/>
    </row>
    <row r="42" spans="1:10" s="2" customFormat="1">
      <c r="A42" s="3"/>
      <c r="B42" s="3"/>
      <c r="C42" s="3"/>
      <c r="D42" s="3"/>
      <c r="E42" s="3"/>
      <c r="F42" s="3"/>
      <c r="G42" s="3"/>
      <c r="H42" s="3"/>
      <c r="I42" s="3"/>
      <c r="J42" s="3"/>
    </row>
    <row r="43" spans="1:10" s="2" customFormat="1">
      <c r="A43" s="3"/>
      <c r="B43" s="3"/>
      <c r="C43" s="3"/>
      <c r="D43" s="3"/>
      <c r="E43" s="3"/>
      <c r="F43" s="3"/>
      <c r="G43" s="3"/>
      <c r="H43" s="3"/>
      <c r="I43" s="3"/>
      <c r="J43" s="3"/>
    </row>
    <row r="44" spans="1:10" s="2" customFormat="1">
      <c r="A44" s="3"/>
      <c r="B44" s="3"/>
      <c r="C44" s="3"/>
      <c r="D44" s="3"/>
      <c r="E44" s="3"/>
      <c r="F44" s="3"/>
      <c r="G44" s="3"/>
      <c r="H44" s="3"/>
      <c r="I44" s="3"/>
      <c r="J44" s="3"/>
    </row>
    <row r="45" spans="1:10" s="2" customFormat="1">
      <c r="A45" s="3"/>
      <c r="B45" s="3"/>
      <c r="C45" s="3"/>
      <c r="D45" s="3"/>
      <c r="E45" s="3"/>
      <c r="F45" s="3"/>
      <c r="G45" s="3"/>
      <c r="H45" s="3"/>
      <c r="I45" s="3"/>
      <c r="J45" s="3"/>
    </row>
    <row r="46" spans="1:10" s="2" customFormat="1">
      <c r="A46" s="3"/>
      <c r="B46" s="3"/>
      <c r="C46" s="3"/>
      <c r="D46" s="3"/>
      <c r="E46" s="3"/>
      <c r="F46" s="3"/>
      <c r="G46" s="3"/>
      <c r="H46" s="3"/>
      <c r="I46" s="3"/>
      <c r="J46" s="3"/>
    </row>
    <row r="47" spans="1:10" s="2" customFormat="1">
      <c r="A47" s="3"/>
      <c r="B47" s="3"/>
      <c r="C47" s="3"/>
      <c r="D47" s="3"/>
      <c r="E47" s="3"/>
      <c r="F47" s="3"/>
      <c r="G47" s="3"/>
      <c r="H47" s="3"/>
      <c r="I47" s="3"/>
      <c r="J47" s="3"/>
    </row>
    <row r="48" spans="1:10" s="2" customFormat="1">
      <c r="A48" s="3"/>
      <c r="B48" s="3"/>
      <c r="C48" s="3"/>
      <c r="D48" s="3"/>
      <c r="E48" s="3"/>
      <c r="F48" s="3"/>
      <c r="G48" s="3"/>
      <c r="H48" s="3"/>
      <c r="I48" s="3"/>
      <c r="J48" s="3"/>
    </row>
    <row r="49" spans="1:10" s="2" customFormat="1">
      <c r="A49" s="3"/>
      <c r="B49" s="3"/>
      <c r="C49" s="3"/>
      <c r="D49" s="3"/>
      <c r="E49" s="3"/>
      <c r="F49" s="3"/>
      <c r="G49" s="3"/>
      <c r="H49" s="3"/>
      <c r="I49" s="3"/>
      <c r="J49" s="3"/>
    </row>
    <row r="50" spans="1:10" s="2" customFormat="1"/>
    <row r="51" spans="1:10" s="2" customFormat="1"/>
    <row r="52" spans="1:10" s="2" customFormat="1"/>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sheetData>
  <sheetProtection algorithmName="SHA-512" hashValue="hvScjigtdC5IIlTF8F8KkzYlTEN8M19JZExN+DArILteIkQHevwm95nr8ymTVM4Q9pjStsvyNThiGVtXxr3Rkg==" saltValue="w6BOxD8PXs+YXd9D9fT79g==" spinCount="100000" sheet="1" objects="1" scenarios="1"/>
  <mergeCells count="1">
    <mergeCell ref="A4:I8"/>
  </mergeCells>
  <printOptions horizontalCentered="1"/>
  <pageMargins left="0.3" right="0" top="0.25" bottom="0.5"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4</xdr:col>
                    <xdr:colOff>533400</xdr:colOff>
                    <xdr:row>10</xdr:row>
                    <xdr:rowOff>133350</xdr:rowOff>
                  </from>
                  <to>
                    <xdr:col>6</xdr:col>
                    <xdr:colOff>371475</xdr:colOff>
                    <xdr:row>12</xdr:row>
                    <xdr:rowOff>28575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457200</xdr:colOff>
                    <xdr:row>10</xdr:row>
                    <xdr:rowOff>133350</xdr:rowOff>
                  </from>
                  <to>
                    <xdr:col>3</xdr:col>
                    <xdr:colOff>390525</xdr:colOff>
                    <xdr:row>12</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W614"/>
  <sheetViews>
    <sheetView showGridLines="0" showRowColHeaders="0" zoomScale="120" zoomScaleNormal="120" zoomScalePageLayoutView="70" workbookViewId="0"/>
  </sheetViews>
  <sheetFormatPr defaultColWidth="8.85546875" defaultRowHeight="12.75"/>
  <cols>
    <col min="1" max="2" width="8.85546875" style="1"/>
    <col min="3" max="3" width="9.140625" style="1" customWidth="1"/>
    <col min="4" max="4" width="9.140625" style="1" bestFit="1" customWidth="1"/>
    <col min="5" max="5" width="12.7109375" style="1" customWidth="1"/>
    <col min="6" max="6" width="15" style="1" customWidth="1"/>
    <col min="7" max="7" width="12.7109375" style="1" customWidth="1"/>
    <col min="8" max="8" width="13" style="1" customWidth="1"/>
    <col min="9" max="9" width="8.140625" style="1" customWidth="1"/>
    <col min="10" max="10" width="1.85546875" style="1" customWidth="1"/>
    <col min="11" max="127" width="8.85546875" style="2"/>
    <col min="128" max="16384" width="8.85546875" style="1"/>
  </cols>
  <sheetData>
    <row r="1" spans="1:10" ht="21.75" customHeight="1"/>
    <row r="2" spans="1:10" ht="133.5" customHeight="1">
      <c r="A2" s="15" t="s">
        <v>78</v>
      </c>
      <c r="B2" s="3"/>
      <c r="C2" s="3"/>
      <c r="D2" s="3"/>
      <c r="E2" s="3"/>
      <c r="F2" s="3"/>
      <c r="G2" s="3"/>
      <c r="H2" s="3"/>
      <c r="I2" s="3"/>
      <c r="J2" s="3"/>
    </row>
    <row r="3" spans="1:10" ht="20.25">
      <c r="A3" s="14" t="s">
        <v>20</v>
      </c>
      <c r="B3" s="3"/>
      <c r="C3" s="3"/>
      <c r="D3" s="3"/>
      <c r="E3" s="3"/>
      <c r="F3" s="3"/>
      <c r="G3" s="3"/>
      <c r="H3" s="3"/>
      <c r="I3" s="3"/>
      <c r="J3" s="3"/>
    </row>
    <row r="4" spans="1:10" ht="13.15" customHeight="1">
      <c r="A4" s="146" t="s">
        <v>124</v>
      </c>
      <c r="B4" s="146"/>
      <c r="C4" s="146"/>
      <c r="D4" s="146"/>
      <c r="E4" s="146"/>
      <c r="F4" s="146"/>
      <c r="G4" s="146"/>
      <c r="H4" s="146"/>
      <c r="I4" s="146"/>
      <c r="J4" s="146"/>
    </row>
    <row r="5" spans="1:10">
      <c r="A5" s="146"/>
      <c r="B5" s="146"/>
      <c r="C5" s="146"/>
      <c r="D5" s="146"/>
      <c r="E5" s="146"/>
      <c r="F5" s="146"/>
      <c r="G5" s="146"/>
      <c r="H5" s="146"/>
      <c r="I5" s="146"/>
      <c r="J5" s="146"/>
    </row>
    <row r="6" spans="1:10">
      <c r="A6" s="74"/>
      <c r="B6" s="74"/>
      <c r="C6" s="74"/>
      <c r="D6" s="74"/>
      <c r="E6" s="74"/>
      <c r="F6" s="74"/>
      <c r="G6" s="74"/>
      <c r="H6" s="74"/>
      <c r="I6" s="74"/>
      <c r="J6" s="74"/>
    </row>
    <row r="7" spans="1:10" s="2" customFormat="1">
      <c r="A7" s="3"/>
      <c r="B7" s="3"/>
      <c r="C7" s="3"/>
      <c r="D7" s="3"/>
      <c r="E7" s="3"/>
      <c r="F7" s="3"/>
      <c r="G7" s="3"/>
      <c r="H7" s="3"/>
      <c r="I7" s="3"/>
      <c r="J7" s="3"/>
    </row>
    <row r="8" spans="1:10" s="2" customFormat="1">
      <c r="A8" s="10" t="s">
        <v>79</v>
      </c>
      <c r="B8" s="10"/>
      <c r="C8" s="10"/>
      <c r="D8" s="10"/>
      <c r="E8" s="78"/>
      <c r="F8" s="78"/>
      <c r="G8" s="78"/>
      <c r="H8" s="78"/>
      <c r="I8" s="78"/>
      <c r="J8" s="101"/>
    </row>
    <row r="9" spans="1:10" s="2" customFormat="1">
      <c r="A9" s="3"/>
      <c r="B9" s="3"/>
      <c r="C9" s="3"/>
      <c r="D9" s="3"/>
      <c r="E9" s="3"/>
      <c r="F9" s="3"/>
      <c r="G9" s="3"/>
      <c r="H9" s="3"/>
      <c r="I9" s="3"/>
      <c r="J9" s="3"/>
    </row>
    <row r="10" spans="1:10" s="2" customFormat="1" ht="14.25" customHeight="1">
      <c r="A10" s="13" t="s">
        <v>80</v>
      </c>
      <c r="B10" s="3"/>
      <c r="C10" s="3"/>
      <c r="D10" s="11"/>
      <c r="E10" s="3"/>
      <c r="F10" s="3"/>
      <c r="G10" s="3"/>
      <c r="H10" s="3"/>
      <c r="I10" s="3"/>
      <c r="J10" s="3"/>
    </row>
    <row r="11" spans="1:10" s="2" customFormat="1">
      <c r="A11" s="3"/>
      <c r="B11" s="3"/>
      <c r="C11" s="3"/>
      <c r="D11" s="3"/>
      <c r="E11" s="3"/>
      <c r="F11" s="3"/>
      <c r="G11" s="3"/>
      <c r="H11" s="3"/>
      <c r="I11" s="3"/>
      <c r="J11" s="3"/>
    </row>
    <row r="12" spans="1:10" s="2" customFormat="1">
      <c r="A12" s="10" t="s">
        <v>81</v>
      </c>
      <c r="B12" s="10"/>
      <c r="C12" s="10"/>
      <c r="D12" s="10"/>
      <c r="E12" s="3"/>
      <c r="F12" s="3"/>
      <c r="G12" s="3"/>
      <c r="H12" s="3"/>
      <c r="I12" s="3"/>
      <c r="J12" s="3"/>
    </row>
    <row r="13" spans="1:10" s="2" customFormat="1">
      <c r="A13" s="3"/>
      <c r="B13" s="3"/>
      <c r="C13" s="3"/>
      <c r="D13" s="3"/>
      <c r="E13" s="3"/>
      <c r="F13" s="3"/>
      <c r="G13" s="3"/>
      <c r="H13" s="3"/>
      <c r="I13" s="3"/>
      <c r="J13" s="3"/>
    </row>
    <row r="14" spans="1:10" s="2" customFormat="1" ht="14.25" customHeight="1">
      <c r="A14" s="4" t="s">
        <v>18</v>
      </c>
      <c r="B14" s="3"/>
      <c r="C14" s="3"/>
      <c r="D14" s="9"/>
      <c r="E14" s="3"/>
      <c r="F14" s="3"/>
      <c r="G14" s="3"/>
      <c r="H14" s="3"/>
      <c r="I14" s="3"/>
      <c r="J14" s="3"/>
    </row>
    <row r="15" spans="1:10" s="2" customFormat="1" ht="14.25" customHeight="1">
      <c r="A15" s="4" t="s">
        <v>40</v>
      </c>
      <c r="B15" s="3"/>
      <c r="C15" s="12">
        <f>D10*5</f>
        <v>0</v>
      </c>
      <c r="D15" s="71">
        <f>IF(C15&lt;(0.5*D14),IF(C15&lt;100000,C15,100000),IF((0.5*D14)&lt;100000,(0.5*D14),100000))</f>
        <v>0</v>
      </c>
      <c r="E15" s="3"/>
      <c r="F15" s="3"/>
      <c r="G15" s="3"/>
      <c r="H15" s="3"/>
      <c r="I15" s="3"/>
      <c r="J15" s="3"/>
    </row>
    <row r="16" spans="1:10" s="2" customFormat="1">
      <c r="A16" s="3"/>
      <c r="B16" s="3"/>
      <c r="C16" s="3"/>
      <c r="D16" s="3"/>
      <c r="E16" s="3"/>
      <c r="F16" s="3"/>
      <c r="G16" s="3"/>
      <c r="H16" s="3"/>
      <c r="I16" s="3"/>
      <c r="J16" s="3"/>
    </row>
    <row r="17" spans="1:10" s="2" customFormat="1">
      <c r="A17" s="3"/>
      <c r="B17" s="3"/>
      <c r="C17" s="3"/>
      <c r="D17" s="3"/>
      <c r="E17" s="3"/>
      <c r="F17" s="3"/>
      <c r="G17" s="3"/>
      <c r="H17" s="3"/>
      <c r="I17" s="3"/>
      <c r="J17" s="3"/>
    </row>
    <row r="18" spans="1:10" s="2" customFormat="1">
      <c r="A18" s="3"/>
      <c r="B18" s="3"/>
      <c r="C18" s="3"/>
      <c r="D18" s="3"/>
      <c r="E18" s="3"/>
      <c r="F18" s="3"/>
      <c r="G18" s="3"/>
      <c r="H18" s="3"/>
      <c r="I18" s="3"/>
      <c r="J18" s="3"/>
    </row>
    <row r="19" spans="1:10" s="2" customFormat="1">
      <c r="A19" s="3"/>
      <c r="B19" s="3"/>
      <c r="C19" s="3"/>
      <c r="D19" s="3"/>
      <c r="E19" s="3"/>
      <c r="F19" s="3"/>
      <c r="G19" s="3"/>
      <c r="H19" s="3"/>
      <c r="I19" s="3"/>
      <c r="J19" s="3"/>
    </row>
    <row r="20" spans="1:10" s="2" customFormat="1">
      <c r="A20" s="3"/>
      <c r="B20" s="3"/>
      <c r="C20" s="3"/>
      <c r="D20" s="3"/>
      <c r="E20" s="3"/>
      <c r="F20" s="3"/>
      <c r="G20" s="3"/>
      <c r="H20" s="3"/>
      <c r="I20" s="3"/>
      <c r="J20" s="3"/>
    </row>
    <row r="21" spans="1:10" s="2" customFormat="1">
      <c r="A21" s="3"/>
      <c r="B21" s="3"/>
      <c r="C21" s="3"/>
      <c r="D21" s="3"/>
      <c r="E21" s="3"/>
      <c r="F21" s="3"/>
      <c r="G21" s="3"/>
      <c r="H21" s="3"/>
      <c r="I21" s="3"/>
      <c r="J21" s="3"/>
    </row>
    <row r="22" spans="1:10" s="2" customFormat="1">
      <c r="A22" s="3"/>
      <c r="B22" s="3"/>
      <c r="C22" s="3"/>
      <c r="D22" s="3"/>
      <c r="E22" s="3"/>
      <c r="F22" s="3"/>
      <c r="G22" s="3"/>
      <c r="H22" s="3"/>
      <c r="I22" s="3"/>
      <c r="J22" s="3"/>
    </row>
    <row r="23" spans="1:10" s="2" customFormat="1">
      <c r="A23" s="3"/>
      <c r="B23" s="3"/>
      <c r="C23" s="3"/>
      <c r="D23" s="3"/>
      <c r="E23" s="3"/>
      <c r="F23" s="3"/>
      <c r="G23" s="3"/>
      <c r="H23" s="3"/>
      <c r="I23" s="3"/>
      <c r="J23" s="3"/>
    </row>
    <row r="24" spans="1:10" s="2" customFormat="1">
      <c r="A24" s="3"/>
      <c r="B24" s="3"/>
      <c r="C24" s="3"/>
      <c r="D24" s="3"/>
      <c r="E24" s="3"/>
      <c r="F24" s="3"/>
      <c r="G24" s="3"/>
      <c r="H24" s="3"/>
      <c r="I24" s="3"/>
      <c r="J24" s="3"/>
    </row>
    <row r="25" spans="1:10" s="2" customFormat="1">
      <c r="A25" s="3"/>
      <c r="B25" s="3"/>
      <c r="C25" s="3"/>
      <c r="D25" s="3"/>
      <c r="E25" s="3"/>
      <c r="F25" s="3"/>
      <c r="G25" s="3"/>
      <c r="H25" s="3"/>
      <c r="I25" s="3"/>
      <c r="J25" s="3"/>
    </row>
    <row r="26" spans="1:10" s="2" customFormat="1">
      <c r="A26" s="3"/>
      <c r="B26" s="3"/>
      <c r="C26" s="3"/>
      <c r="D26" s="3"/>
      <c r="E26" s="3"/>
      <c r="F26" s="3"/>
      <c r="G26" s="3"/>
      <c r="H26" s="3"/>
      <c r="I26" s="3"/>
      <c r="J26" s="3"/>
    </row>
    <row r="27" spans="1:10" s="2" customFormat="1">
      <c r="A27" s="3"/>
      <c r="B27" s="3"/>
      <c r="C27" s="3"/>
      <c r="D27" s="3"/>
      <c r="E27" s="3"/>
      <c r="F27" s="3"/>
      <c r="G27" s="3"/>
      <c r="H27" s="3"/>
      <c r="I27" s="3"/>
      <c r="J27" s="3"/>
    </row>
    <row r="28" spans="1:10" s="2" customFormat="1">
      <c r="A28" s="3"/>
      <c r="B28" s="3"/>
      <c r="C28" s="3"/>
      <c r="D28" s="3"/>
      <c r="E28" s="3"/>
      <c r="F28" s="3"/>
      <c r="G28" s="3"/>
      <c r="H28" s="3"/>
      <c r="I28" s="3"/>
      <c r="J28" s="3"/>
    </row>
    <row r="29" spans="1:10" s="2" customFormat="1">
      <c r="A29" s="3"/>
      <c r="B29" s="3"/>
      <c r="C29" s="3"/>
      <c r="D29" s="3"/>
      <c r="E29" s="3"/>
      <c r="F29" s="3"/>
      <c r="G29" s="3"/>
      <c r="H29" s="3"/>
      <c r="I29" s="3"/>
      <c r="J29" s="3"/>
    </row>
    <row r="30" spans="1:10" s="2" customFormat="1">
      <c r="A30" s="3"/>
      <c r="B30" s="3"/>
      <c r="C30" s="3"/>
      <c r="D30" s="3"/>
      <c r="E30" s="3"/>
      <c r="F30" s="3"/>
      <c r="G30" s="3"/>
      <c r="H30" s="3"/>
      <c r="I30" s="3"/>
      <c r="J30" s="3"/>
    </row>
    <row r="31" spans="1:10" s="2" customFormat="1">
      <c r="A31" s="3"/>
      <c r="B31" s="3"/>
      <c r="C31" s="3"/>
      <c r="D31" s="3"/>
      <c r="E31" s="3"/>
      <c r="F31" s="3"/>
      <c r="G31" s="3"/>
      <c r="H31" s="3"/>
      <c r="I31" s="3"/>
      <c r="J31" s="3"/>
    </row>
    <row r="32" spans="1:10" s="2" customFormat="1">
      <c r="A32" s="3"/>
      <c r="B32" s="3"/>
      <c r="C32" s="3"/>
      <c r="D32" s="3"/>
      <c r="E32" s="3"/>
      <c r="F32" s="3"/>
      <c r="G32" s="3"/>
      <c r="H32" s="3"/>
      <c r="I32" s="3"/>
      <c r="J32" s="3"/>
    </row>
    <row r="33" spans="1:10" s="2" customFormat="1">
      <c r="A33" s="3"/>
      <c r="B33" s="3"/>
      <c r="C33" s="3"/>
      <c r="D33" s="3"/>
      <c r="E33" s="3"/>
      <c r="F33" s="3"/>
      <c r="G33" s="3"/>
      <c r="H33" s="3"/>
      <c r="I33" s="3"/>
      <c r="J33" s="3"/>
    </row>
    <row r="34" spans="1:10" s="2" customFormat="1">
      <c r="A34" s="3"/>
      <c r="B34" s="3"/>
      <c r="C34" s="3"/>
      <c r="D34" s="3"/>
      <c r="E34" s="3"/>
      <c r="F34" s="3"/>
      <c r="G34" s="3"/>
      <c r="H34" s="3"/>
      <c r="I34" s="3"/>
      <c r="J34" s="3"/>
    </row>
    <row r="35" spans="1:10" s="2" customFormat="1">
      <c r="A35" s="3"/>
      <c r="B35" s="3"/>
      <c r="C35" s="3"/>
      <c r="D35" s="3"/>
      <c r="E35" s="3"/>
      <c r="F35" s="3"/>
      <c r="G35" s="3"/>
      <c r="H35" s="3"/>
      <c r="I35" s="3"/>
      <c r="J35" s="3"/>
    </row>
    <row r="36" spans="1:10" s="2" customFormat="1">
      <c r="A36" s="3"/>
      <c r="B36" s="3"/>
      <c r="C36" s="3"/>
      <c r="D36" s="3"/>
      <c r="E36" s="3"/>
      <c r="F36" s="3"/>
      <c r="G36" s="3"/>
      <c r="H36" s="3"/>
      <c r="I36" s="3"/>
      <c r="J36" s="3"/>
    </row>
    <row r="37" spans="1:10" s="2" customFormat="1">
      <c r="A37" s="3"/>
      <c r="B37" s="3"/>
      <c r="C37" s="3"/>
      <c r="D37" s="3"/>
      <c r="E37" s="3"/>
      <c r="F37" s="3"/>
      <c r="G37" s="3"/>
      <c r="H37" s="3"/>
      <c r="I37" s="3"/>
      <c r="J37" s="3"/>
    </row>
    <row r="38" spans="1:10" s="2" customFormat="1">
      <c r="A38" s="3"/>
      <c r="B38" s="3"/>
      <c r="C38" s="3"/>
      <c r="D38" s="3"/>
      <c r="E38" s="3"/>
      <c r="F38" s="3"/>
      <c r="G38" s="3"/>
      <c r="H38" s="3"/>
      <c r="I38" s="3"/>
      <c r="J38" s="3"/>
    </row>
    <row r="39" spans="1:10" s="2" customFormat="1">
      <c r="A39" s="3"/>
      <c r="B39" s="3"/>
      <c r="C39" s="3"/>
      <c r="D39" s="3"/>
      <c r="E39" s="3"/>
      <c r="F39" s="3"/>
      <c r="G39" s="3"/>
      <c r="H39" s="3"/>
      <c r="I39" s="3"/>
      <c r="J39" s="3"/>
    </row>
    <row r="40" spans="1:10" s="2" customFormat="1">
      <c r="A40" s="3"/>
      <c r="B40" s="3"/>
      <c r="C40" s="3"/>
      <c r="D40" s="3"/>
      <c r="E40" s="3"/>
      <c r="F40" s="3"/>
      <c r="G40" s="3"/>
      <c r="H40" s="3"/>
      <c r="I40" s="3"/>
      <c r="J40" s="3"/>
    </row>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sheetData>
  <sheetProtection algorithmName="SHA-512" hashValue="+clLLBCOygMslXz/PQWgXjOH435xRyeoDS94EoAomGuBWRoNUT1qaXmTqM98NfwRN12PKeCKVIUB7vgvKn2qkA==" saltValue="XcNaFcSsowW0BVjuW3L8lA==" spinCount="100000" sheet="1" objects="1" scenarios="1"/>
  <mergeCells count="1">
    <mergeCell ref="A4:J5"/>
  </mergeCells>
  <printOptions horizontalCentered="1"/>
  <pageMargins left="0.5" right="0" top="0.25" bottom="0.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W602"/>
  <sheetViews>
    <sheetView showGridLines="0" showRowColHeaders="0" zoomScale="120" zoomScaleNormal="120" zoomScalePageLayoutView="70" workbookViewId="0"/>
  </sheetViews>
  <sheetFormatPr defaultColWidth="8.85546875" defaultRowHeight="12.75"/>
  <cols>
    <col min="1" max="2" width="8.85546875" style="1"/>
    <col min="3" max="3" width="9.140625" style="1" customWidth="1"/>
    <col min="4" max="4" width="9.140625" style="1" bestFit="1" customWidth="1"/>
    <col min="5" max="5" width="14.85546875" style="1" customWidth="1"/>
    <col min="6" max="6" width="13.28515625" style="1" customWidth="1"/>
    <col min="7" max="8" width="8.85546875" style="1"/>
    <col min="9" max="9" width="11.7109375" style="1" customWidth="1"/>
    <col min="10" max="10" width="2" style="1" customWidth="1"/>
    <col min="11" max="127" width="8.85546875" style="2"/>
    <col min="128" max="16384" width="8.85546875" style="1"/>
  </cols>
  <sheetData>
    <row r="1" spans="1:10" ht="34.5" customHeight="1"/>
    <row r="2" spans="1:10" ht="87" customHeight="1">
      <c r="A2" s="15" t="s">
        <v>82</v>
      </c>
      <c r="B2" s="3"/>
      <c r="C2" s="3"/>
      <c r="D2" s="3"/>
      <c r="E2" s="3"/>
      <c r="F2" s="3"/>
      <c r="G2" s="3"/>
      <c r="H2" s="3"/>
      <c r="I2" s="3"/>
      <c r="J2" s="3"/>
    </row>
    <row r="3" spans="1:10" ht="20.25">
      <c r="A3" s="14" t="s">
        <v>20</v>
      </c>
      <c r="B3" s="3"/>
      <c r="C3" s="3"/>
      <c r="D3" s="3"/>
      <c r="E3" s="3"/>
      <c r="F3" s="3"/>
      <c r="G3" s="3"/>
      <c r="H3" s="3"/>
      <c r="I3" s="3"/>
      <c r="J3" s="3"/>
    </row>
    <row r="4" spans="1:10" ht="13.15" customHeight="1">
      <c r="A4" s="146" t="s">
        <v>83</v>
      </c>
      <c r="B4" s="146"/>
      <c r="C4" s="146"/>
      <c r="D4" s="146"/>
      <c r="E4" s="146"/>
      <c r="F4" s="146"/>
      <c r="G4" s="146"/>
      <c r="H4" s="146"/>
      <c r="I4" s="146"/>
      <c r="J4" s="146"/>
    </row>
    <row r="5" spans="1:10">
      <c r="A5" s="146"/>
      <c r="B5" s="146"/>
      <c r="C5" s="146"/>
      <c r="D5" s="146"/>
      <c r="E5" s="146"/>
      <c r="F5" s="146"/>
      <c r="G5" s="146"/>
      <c r="H5" s="146"/>
      <c r="I5" s="146"/>
      <c r="J5" s="146"/>
    </row>
    <row r="6" spans="1:10">
      <c r="A6" s="74"/>
      <c r="B6" s="74"/>
      <c r="C6" s="74"/>
      <c r="D6" s="74"/>
      <c r="E6" s="74"/>
      <c r="F6" s="74"/>
      <c r="G6" s="74"/>
      <c r="H6" s="74"/>
      <c r="I6" s="74"/>
      <c r="J6" s="74"/>
    </row>
    <row r="7" spans="1:10" s="2" customFormat="1">
      <c r="A7" s="3"/>
      <c r="B7" s="3"/>
      <c r="C7" s="3"/>
      <c r="D7" s="3"/>
      <c r="E7" s="3"/>
      <c r="F7" s="3"/>
      <c r="G7" s="3"/>
      <c r="H7" s="3"/>
      <c r="I7" s="3"/>
      <c r="J7" s="3"/>
    </row>
    <row r="8" spans="1:10" s="2" customFormat="1">
      <c r="A8" s="10" t="s">
        <v>79</v>
      </c>
      <c r="B8" s="10"/>
      <c r="C8" s="10"/>
      <c r="D8" s="10"/>
      <c r="E8" s="78"/>
      <c r="F8" s="78"/>
      <c r="G8" s="78"/>
      <c r="H8" s="78"/>
      <c r="I8" s="78"/>
      <c r="J8" s="101"/>
    </row>
    <row r="9" spans="1:10" s="2" customFormat="1">
      <c r="A9" s="23"/>
      <c r="B9" s="23"/>
      <c r="C9" s="23"/>
      <c r="D9" s="23"/>
      <c r="E9" s="3"/>
      <c r="F9" s="3"/>
      <c r="G9" s="3"/>
      <c r="H9" s="3"/>
      <c r="I9" s="3"/>
      <c r="J9" s="3"/>
    </row>
    <row r="10" spans="1:10" s="2" customFormat="1">
      <c r="A10" s="23"/>
      <c r="B10" s="23"/>
      <c r="C10" s="23"/>
      <c r="D10" s="23"/>
      <c r="E10" s="3"/>
      <c r="F10" s="3"/>
      <c r="G10" s="3"/>
      <c r="H10" s="3"/>
      <c r="I10" s="3"/>
      <c r="J10" s="3"/>
    </row>
    <row r="11" spans="1:10" s="2" customFormat="1">
      <c r="A11" s="23"/>
      <c r="B11" s="23"/>
      <c r="C11" s="23"/>
      <c r="D11" s="23"/>
      <c r="E11" s="3"/>
      <c r="F11" s="3"/>
      <c r="G11" s="3"/>
      <c r="H11" s="3"/>
      <c r="I11" s="3"/>
      <c r="J11" s="3"/>
    </row>
    <row r="12" spans="1:10" s="2" customFormat="1">
      <c r="A12" s="23"/>
      <c r="B12" s="23"/>
      <c r="C12" s="23"/>
      <c r="D12" s="23"/>
      <c r="E12" s="3"/>
      <c r="F12" s="3"/>
      <c r="G12" s="3"/>
      <c r="H12" s="3"/>
      <c r="I12" s="3"/>
      <c r="J12" s="3"/>
    </row>
    <row r="13" spans="1:10" s="2" customFormat="1">
      <c r="A13" s="3"/>
      <c r="B13" s="3"/>
      <c r="C13" s="3"/>
      <c r="D13" s="3"/>
      <c r="E13" s="3"/>
      <c r="F13" s="3"/>
      <c r="G13" s="3"/>
      <c r="H13" s="3"/>
      <c r="I13" s="3"/>
      <c r="J13" s="3"/>
    </row>
    <row r="14" spans="1:10" s="2" customFormat="1" ht="14.45" customHeight="1">
      <c r="A14" s="13" t="s">
        <v>84</v>
      </c>
      <c r="B14" s="3"/>
      <c r="C14" s="3"/>
      <c r="D14" s="11"/>
      <c r="E14" s="3"/>
      <c r="F14" s="3"/>
      <c r="G14" s="3"/>
      <c r="H14" s="3"/>
      <c r="I14" s="3"/>
      <c r="J14" s="3"/>
    </row>
    <row r="15" spans="1:10" s="2" customFormat="1">
      <c r="A15" s="57" t="s">
        <v>125</v>
      </c>
      <c r="B15" s="3"/>
      <c r="C15" s="3"/>
      <c r="D15" s="75"/>
      <c r="E15" s="3"/>
      <c r="F15" s="3"/>
      <c r="G15" s="3"/>
      <c r="H15" s="3"/>
      <c r="I15" s="3"/>
      <c r="J15" s="3"/>
    </row>
    <row r="16" spans="1:10" s="2" customFormat="1">
      <c r="A16" s="3"/>
      <c r="B16" s="3"/>
      <c r="C16" s="3"/>
      <c r="D16" s="3"/>
      <c r="E16" s="3"/>
      <c r="F16" s="3"/>
      <c r="G16" s="3"/>
      <c r="H16" s="3"/>
      <c r="I16" s="3"/>
      <c r="J16" s="3"/>
    </row>
    <row r="17" spans="1:10" s="2" customFormat="1">
      <c r="A17" s="10" t="s">
        <v>86</v>
      </c>
      <c r="B17" s="10"/>
      <c r="C17" s="10"/>
      <c r="D17" s="10"/>
      <c r="E17" s="3"/>
      <c r="F17" s="3"/>
      <c r="G17" s="3"/>
      <c r="H17" s="3"/>
      <c r="I17" s="3"/>
      <c r="J17" s="3"/>
    </row>
    <row r="18" spans="1:10" s="2" customFormat="1">
      <c r="A18" s="3"/>
      <c r="B18" s="3"/>
      <c r="C18" s="3"/>
      <c r="D18" s="3"/>
      <c r="E18" s="3"/>
      <c r="F18" s="3"/>
      <c r="G18" s="3"/>
      <c r="H18" s="3"/>
      <c r="I18" s="3"/>
      <c r="J18" s="3"/>
    </row>
    <row r="19" spans="1:10" s="2" customFormat="1" ht="14.45" customHeight="1">
      <c r="A19" s="4" t="s">
        <v>18</v>
      </c>
      <c r="B19" s="3"/>
      <c r="C19" s="3"/>
      <c r="D19" s="9"/>
      <c r="E19" s="3"/>
      <c r="F19" s="3"/>
      <c r="G19" s="3"/>
      <c r="H19" s="3"/>
      <c r="I19" s="3"/>
      <c r="J19" s="3"/>
    </row>
    <row r="20" spans="1:10" s="2" customFormat="1" ht="14.45" customHeight="1">
      <c r="A20" s="4" t="s">
        <v>85</v>
      </c>
      <c r="B20" s="3"/>
      <c r="C20" s="12">
        <f>D14*75</f>
        <v>0</v>
      </c>
      <c r="D20" s="71">
        <f>IF(C20&lt;(0.5*D19),IF(C20&lt;100000,C20,100000),IF((0.5*D19)&lt;100000,(0.5*D19),100000))</f>
        <v>0</v>
      </c>
      <c r="E20" s="3"/>
      <c r="F20" s="3"/>
      <c r="G20" s="3"/>
      <c r="H20" s="3"/>
      <c r="I20" s="3"/>
      <c r="J20" s="3"/>
    </row>
    <row r="21" spans="1:10" s="2" customFormat="1">
      <c r="A21" s="3"/>
      <c r="B21" s="3"/>
      <c r="C21" s="3"/>
      <c r="D21" s="3"/>
      <c r="E21" s="3"/>
      <c r="F21" s="3"/>
      <c r="G21" s="3"/>
      <c r="H21" s="3"/>
      <c r="I21" s="3"/>
      <c r="J21" s="3"/>
    </row>
    <row r="22" spans="1:10" s="2" customFormat="1">
      <c r="A22" s="3"/>
      <c r="B22" s="3"/>
      <c r="C22" s="3"/>
      <c r="D22" s="3"/>
      <c r="E22" s="3"/>
      <c r="F22" s="3"/>
      <c r="G22" s="3"/>
      <c r="H22" s="3"/>
      <c r="I22" s="3"/>
      <c r="J22" s="3"/>
    </row>
    <row r="23" spans="1:10" s="2" customFormat="1">
      <c r="A23" s="3"/>
      <c r="B23" s="3"/>
      <c r="C23" s="3"/>
      <c r="D23" s="3"/>
      <c r="E23" s="3"/>
      <c r="F23" s="3"/>
      <c r="G23" s="3"/>
      <c r="H23" s="3"/>
      <c r="I23" s="3"/>
      <c r="J23" s="3"/>
    </row>
    <row r="24" spans="1:10" s="2" customFormat="1">
      <c r="A24" s="3"/>
      <c r="B24" s="3"/>
      <c r="C24" s="3"/>
      <c r="D24" s="3"/>
      <c r="E24" s="3"/>
      <c r="F24" s="3"/>
      <c r="G24" s="3"/>
      <c r="H24" s="3"/>
      <c r="I24" s="3"/>
      <c r="J24" s="3"/>
    </row>
    <row r="25" spans="1:10" s="2" customFormat="1">
      <c r="A25" s="3"/>
      <c r="B25" s="3"/>
      <c r="C25" s="3"/>
      <c r="D25" s="3"/>
      <c r="E25" s="3"/>
      <c r="F25" s="3"/>
      <c r="G25" s="3"/>
      <c r="H25" s="3"/>
      <c r="I25" s="3"/>
      <c r="J25" s="3"/>
    </row>
    <row r="26" spans="1:10" s="2" customFormat="1">
      <c r="A26" s="3"/>
      <c r="B26" s="3"/>
      <c r="C26" s="3"/>
      <c r="D26" s="3"/>
      <c r="E26" s="3"/>
      <c r="F26" s="3"/>
      <c r="G26" s="3"/>
      <c r="H26" s="3"/>
      <c r="I26" s="3"/>
      <c r="J26" s="3"/>
    </row>
    <row r="27" spans="1:10" s="2" customFormat="1">
      <c r="A27" s="3"/>
      <c r="B27" s="3"/>
      <c r="C27" s="3"/>
      <c r="D27" s="3"/>
      <c r="E27" s="3"/>
      <c r="F27" s="3"/>
      <c r="G27" s="3"/>
      <c r="H27" s="3"/>
      <c r="I27" s="3"/>
      <c r="J27" s="3"/>
    </row>
    <row r="28" spans="1:10" s="2" customFormat="1">
      <c r="A28" s="3"/>
      <c r="B28" s="3"/>
      <c r="C28" s="3"/>
      <c r="D28" s="3"/>
      <c r="E28" s="3"/>
      <c r="F28" s="3"/>
      <c r="G28" s="3"/>
      <c r="H28" s="3"/>
      <c r="I28" s="3"/>
      <c r="J28" s="3"/>
    </row>
    <row r="29" spans="1:10" s="2" customFormat="1">
      <c r="A29" s="3"/>
      <c r="B29" s="3"/>
      <c r="C29" s="3"/>
      <c r="D29" s="3"/>
      <c r="E29" s="3"/>
      <c r="F29" s="3"/>
      <c r="G29" s="3"/>
      <c r="H29" s="3"/>
      <c r="I29" s="3"/>
      <c r="J29" s="3"/>
    </row>
    <row r="30" spans="1:10" s="2" customFormat="1">
      <c r="A30" s="3"/>
      <c r="B30" s="3"/>
      <c r="C30" s="3"/>
      <c r="D30" s="3"/>
      <c r="E30" s="3"/>
      <c r="F30" s="3"/>
      <c r="G30" s="3"/>
      <c r="H30" s="3"/>
      <c r="I30" s="3"/>
      <c r="J30" s="3"/>
    </row>
    <row r="31" spans="1:10" s="2" customFormat="1">
      <c r="A31" s="3"/>
      <c r="B31" s="3"/>
      <c r="C31" s="3"/>
      <c r="D31" s="3"/>
      <c r="E31" s="3"/>
      <c r="F31" s="3"/>
      <c r="G31" s="3"/>
      <c r="H31" s="3"/>
      <c r="I31" s="3"/>
      <c r="J31" s="3"/>
    </row>
    <row r="32" spans="1:10" s="2" customFormat="1">
      <c r="A32" s="3"/>
      <c r="B32" s="3"/>
      <c r="C32" s="3"/>
      <c r="D32" s="3"/>
      <c r="E32" s="3"/>
      <c r="F32" s="3"/>
      <c r="G32" s="3"/>
      <c r="H32" s="3"/>
      <c r="I32" s="3"/>
      <c r="J32" s="3"/>
    </row>
    <row r="33" spans="1:10" s="2" customFormat="1">
      <c r="A33" s="3"/>
      <c r="B33" s="3"/>
      <c r="C33" s="3"/>
      <c r="D33" s="3"/>
      <c r="E33" s="3"/>
      <c r="F33" s="3"/>
      <c r="G33" s="3"/>
      <c r="H33" s="3"/>
      <c r="I33" s="3"/>
      <c r="J33" s="3"/>
    </row>
    <row r="34" spans="1:10" s="2" customFormat="1">
      <c r="A34" s="3"/>
      <c r="B34" s="3"/>
      <c r="C34" s="3"/>
      <c r="D34" s="3"/>
      <c r="E34" s="3"/>
      <c r="F34" s="3"/>
      <c r="G34" s="3"/>
      <c r="H34" s="3"/>
      <c r="I34" s="3"/>
      <c r="J34" s="3"/>
    </row>
    <row r="35" spans="1:10" s="2" customFormat="1">
      <c r="A35" s="3"/>
      <c r="B35" s="3"/>
      <c r="C35" s="3"/>
      <c r="D35" s="3"/>
      <c r="E35" s="3"/>
      <c r="F35" s="3"/>
      <c r="G35" s="3"/>
      <c r="H35" s="3"/>
      <c r="I35" s="3"/>
      <c r="J35" s="3"/>
    </row>
    <row r="36" spans="1:10" s="2" customFormat="1">
      <c r="A36" s="3"/>
      <c r="B36" s="3"/>
      <c r="C36" s="3"/>
      <c r="D36" s="3"/>
      <c r="E36" s="3"/>
      <c r="F36" s="3"/>
      <c r="G36" s="3"/>
      <c r="H36" s="3"/>
      <c r="I36" s="3"/>
      <c r="J36" s="3"/>
    </row>
    <row r="37" spans="1:10" s="2" customFormat="1"/>
    <row r="38" spans="1:10" s="2" customFormat="1"/>
    <row r="39" spans="1:10" s="2" customFormat="1"/>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sheetData>
  <sheetProtection algorithmName="SHA-512" hashValue="IjXCH6S6SdVb8SYmSHdHUaf8FlXcccvQyR5X+UMvmRYoxA0VNQaFv/NozQ2vooZK5xsLVTtbjdq1zhtFaTr2vA==" saltValue="EsjZqf1TOgHjObHg3cIhnA==" spinCount="100000" sheet="1" objects="1" scenarios="1"/>
  <mergeCells count="1">
    <mergeCell ref="A4:J5"/>
  </mergeCells>
  <printOptions horizontalCentered="1"/>
  <pageMargins left="0.5" right="0" top="0.25" bottom="0.5"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142875</xdr:colOff>
                    <xdr:row>8</xdr:row>
                    <xdr:rowOff>123825</xdr:rowOff>
                  </from>
                  <to>
                    <xdr:col>3</xdr:col>
                    <xdr:colOff>66675</xdr:colOff>
                    <xdr:row>10</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142875</xdr:colOff>
                    <xdr:row>10</xdr:row>
                    <xdr:rowOff>19050</xdr:rowOff>
                  </from>
                  <to>
                    <xdr:col>3</xdr:col>
                    <xdr:colOff>66675</xdr:colOff>
                    <xdr:row>11</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W626"/>
  <sheetViews>
    <sheetView showGridLines="0" showRowColHeaders="0" zoomScale="120" zoomScaleNormal="120" zoomScalePageLayoutView="70" workbookViewId="0">
      <selection activeCell="G19" sqref="G19"/>
    </sheetView>
  </sheetViews>
  <sheetFormatPr defaultColWidth="8.85546875" defaultRowHeight="12.75"/>
  <cols>
    <col min="1" max="2" width="8.85546875" style="1"/>
    <col min="3" max="3" width="9.140625" style="1" customWidth="1"/>
    <col min="4" max="4" width="9.140625" style="1" bestFit="1" customWidth="1"/>
    <col min="5" max="6" width="15.140625" style="1" customWidth="1"/>
    <col min="7" max="8" width="8.85546875" style="1"/>
    <col min="9" max="9" width="12.28515625" style="1" customWidth="1"/>
    <col min="10" max="10" width="2.5703125" style="1" customWidth="1"/>
    <col min="11" max="127" width="8.85546875" style="2"/>
    <col min="128" max="16384" width="8.85546875" style="1"/>
  </cols>
  <sheetData>
    <row r="1" spans="1:10" ht="67.5" customHeight="1"/>
    <row r="2" spans="1:10" ht="49.5" customHeight="1">
      <c r="A2" s="15" t="s">
        <v>35</v>
      </c>
      <c r="B2" s="3"/>
      <c r="C2" s="3"/>
      <c r="D2" s="3"/>
      <c r="E2" s="3"/>
      <c r="F2" s="3"/>
      <c r="G2" s="3"/>
      <c r="H2" s="3"/>
      <c r="I2" s="3"/>
      <c r="J2" s="3"/>
    </row>
    <row r="3" spans="1:10" ht="20.25">
      <c r="A3" s="14" t="s">
        <v>20</v>
      </c>
      <c r="B3" s="3"/>
      <c r="C3" s="3"/>
      <c r="D3" s="3"/>
      <c r="E3" s="3"/>
      <c r="F3" s="3"/>
      <c r="G3" s="3"/>
      <c r="H3" s="3"/>
      <c r="I3" s="3"/>
      <c r="J3" s="3"/>
    </row>
    <row r="4" spans="1:10" ht="13.15" customHeight="1">
      <c r="A4" s="146" t="s">
        <v>126</v>
      </c>
      <c r="B4" s="146"/>
      <c r="C4" s="146"/>
      <c r="D4" s="146"/>
      <c r="E4" s="146"/>
      <c r="F4" s="146"/>
      <c r="G4" s="146"/>
      <c r="H4" s="146"/>
      <c r="I4" s="146"/>
      <c r="J4" s="74"/>
    </row>
    <row r="5" spans="1:10">
      <c r="A5" s="146"/>
      <c r="B5" s="146"/>
      <c r="C5" s="146"/>
      <c r="D5" s="146"/>
      <c r="E5" s="146"/>
      <c r="F5" s="146"/>
      <c r="G5" s="146"/>
      <c r="H5" s="146"/>
      <c r="I5" s="146"/>
      <c r="J5" s="74"/>
    </row>
    <row r="6" spans="1:10">
      <c r="A6" s="146"/>
      <c r="B6" s="146"/>
      <c r="C6" s="146"/>
      <c r="D6" s="146"/>
      <c r="E6" s="146"/>
      <c r="F6" s="146"/>
      <c r="G6" s="146"/>
      <c r="H6" s="146"/>
      <c r="I6" s="146"/>
      <c r="J6" s="74"/>
    </row>
    <row r="7" spans="1:10">
      <c r="A7" s="146"/>
      <c r="B7" s="146"/>
      <c r="C7" s="146"/>
      <c r="D7" s="146"/>
      <c r="E7" s="146"/>
      <c r="F7" s="146"/>
      <c r="G7" s="146"/>
      <c r="H7" s="146"/>
      <c r="I7" s="146"/>
      <c r="J7" s="74"/>
    </row>
    <row r="8" spans="1:10">
      <c r="A8" s="74"/>
      <c r="B8" s="74"/>
      <c r="C8" s="74"/>
      <c r="D8" s="74"/>
      <c r="E8" s="74"/>
      <c r="F8" s="74"/>
      <c r="G8" s="74"/>
      <c r="H8" s="74"/>
      <c r="I8" s="74"/>
      <c r="J8" s="74"/>
    </row>
    <row r="9" spans="1:10">
      <c r="A9" s="3"/>
      <c r="B9" s="3"/>
      <c r="C9" s="3"/>
      <c r="D9" s="3"/>
      <c r="E9" s="3"/>
      <c r="F9" s="3"/>
      <c r="G9" s="3"/>
      <c r="H9" s="3"/>
      <c r="I9" s="3"/>
      <c r="J9" s="3"/>
    </row>
    <row r="10" spans="1:10">
      <c r="A10" s="10" t="s">
        <v>36</v>
      </c>
      <c r="B10" s="10"/>
      <c r="C10" s="10"/>
      <c r="D10" s="10"/>
      <c r="E10" s="78"/>
      <c r="F10" s="78"/>
      <c r="G10" s="78"/>
      <c r="H10" s="78"/>
      <c r="I10" s="78"/>
      <c r="J10" s="101"/>
    </row>
    <row r="11" spans="1:10">
      <c r="A11" s="3"/>
      <c r="B11" s="3"/>
      <c r="C11" s="3"/>
      <c r="D11" s="3"/>
      <c r="E11" s="3"/>
      <c r="F11" s="3"/>
      <c r="G11" s="3"/>
      <c r="H11" s="3"/>
      <c r="I11" s="3"/>
      <c r="J11" s="3"/>
    </row>
    <row r="12" spans="1:10" ht="15" customHeight="1">
      <c r="A12" s="13" t="s">
        <v>37</v>
      </c>
      <c r="B12" s="3"/>
      <c r="C12" s="3"/>
      <c r="D12" s="11"/>
      <c r="E12" s="3"/>
      <c r="F12" s="3"/>
      <c r="G12" s="3"/>
      <c r="H12" s="3"/>
      <c r="I12" s="3"/>
      <c r="J12" s="3"/>
    </row>
    <row r="13" spans="1:10" ht="15" customHeight="1">
      <c r="A13" s="13" t="s">
        <v>38</v>
      </c>
      <c r="B13" s="3"/>
      <c r="C13" s="3"/>
      <c r="D13" s="11"/>
      <c r="E13" s="3"/>
      <c r="F13" s="3"/>
      <c r="G13" s="3"/>
      <c r="H13" s="3"/>
      <c r="I13" s="3"/>
      <c r="J13" s="3"/>
    </row>
    <row r="14" spans="1:10">
      <c r="A14" s="21" t="s">
        <v>39</v>
      </c>
      <c r="B14" s="24"/>
      <c r="C14" s="24"/>
      <c r="D14" s="3"/>
      <c r="E14" s="3"/>
      <c r="F14" s="3"/>
      <c r="G14" s="3"/>
      <c r="H14" s="3"/>
      <c r="I14" s="3"/>
      <c r="J14" s="3"/>
    </row>
    <row r="15" spans="1:10">
      <c r="A15" s="3"/>
      <c r="B15" s="3"/>
      <c r="C15" s="3"/>
      <c r="D15" s="3"/>
      <c r="E15" s="3"/>
      <c r="F15" s="3"/>
      <c r="G15" s="3"/>
      <c r="H15" s="3"/>
      <c r="I15" s="3"/>
      <c r="J15" s="3"/>
    </row>
    <row r="16" spans="1:10">
      <c r="A16" s="3"/>
      <c r="B16" s="3"/>
      <c r="C16" s="3"/>
      <c r="D16" s="3"/>
      <c r="E16" s="3"/>
      <c r="F16" s="3"/>
      <c r="G16" s="3"/>
      <c r="H16" s="3"/>
      <c r="I16" s="3"/>
      <c r="J16" s="3"/>
    </row>
    <row r="17" spans="1:10">
      <c r="A17" s="10" t="s">
        <v>99</v>
      </c>
      <c r="B17" s="10"/>
      <c r="C17" s="10"/>
      <c r="D17" s="10"/>
      <c r="E17" s="3"/>
      <c r="F17" s="3"/>
      <c r="G17" s="3"/>
      <c r="H17" s="3"/>
      <c r="I17" s="3"/>
      <c r="J17" s="3"/>
    </row>
    <row r="18" spans="1:10">
      <c r="A18" s="3"/>
      <c r="B18" s="3"/>
      <c r="C18" s="3"/>
      <c r="D18" s="3"/>
      <c r="E18" s="3"/>
      <c r="F18" s="3"/>
      <c r="G18" s="3"/>
      <c r="H18" s="3"/>
      <c r="I18" s="3"/>
      <c r="J18" s="3"/>
    </row>
    <row r="19" spans="1:10" ht="15" customHeight="1">
      <c r="A19" s="4" t="s">
        <v>18</v>
      </c>
      <c r="B19" s="3"/>
      <c r="C19" s="3"/>
      <c r="D19" s="9"/>
      <c r="E19" s="3"/>
      <c r="F19" s="3"/>
      <c r="G19" s="3"/>
      <c r="H19" s="3"/>
      <c r="I19" s="3"/>
      <c r="J19" s="3"/>
    </row>
    <row r="20" spans="1:10" ht="15" customHeight="1">
      <c r="A20" s="4" t="s">
        <v>40</v>
      </c>
      <c r="B20" s="3"/>
      <c r="C20" s="12">
        <f>D12*10</f>
        <v>0</v>
      </c>
      <c r="D20" s="71">
        <f>IF(C20&lt;(0.5*D19),IF(C20&lt;100000,C20,100000),IF((0.5*D19)&lt;100000,(0.5*D19),100000))</f>
        <v>0</v>
      </c>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3"/>
      <c r="B23" s="3"/>
      <c r="C23" s="3"/>
      <c r="D23" s="3"/>
      <c r="E23" s="3"/>
      <c r="F23" s="3"/>
      <c r="G23" s="3"/>
      <c r="H23" s="3"/>
      <c r="I23" s="3"/>
      <c r="J23" s="3"/>
    </row>
    <row r="24" spans="1:10">
      <c r="A24" s="3"/>
      <c r="B24" s="3"/>
      <c r="C24" s="3"/>
      <c r="D24" s="3"/>
      <c r="E24" s="3"/>
      <c r="F24" s="3"/>
      <c r="G24" s="3"/>
      <c r="H24" s="3"/>
      <c r="I24" s="3"/>
      <c r="J24" s="3"/>
    </row>
    <row r="25" spans="1:10">
      <c r="A25" s="3"/>
      <c r="B25" s="3"/>
      <c r="C25" s="3"/>
      <c r="D25" s="3"/>
      <c r="E25" s="3"/>
      <c r="F25" s="3"/>
      <c r="G25" s="3"/>
      <c r="H25" s="3"/>
      <c r="I25" s="3"/>
      <c r="J25" s="3"/>
    </row>
    <row r="26" spans="1:10">
      <c r="A26" s="3"/>
      <c r="B26" s="3"/>
      <c r="C26" s="3"/>
      <c r="D26" s="3"/>
      <c r="E26" s="3"/>
      <c r="F26" s="3"/>
      <c r="G26" s="3"/>
      <c r="H26" s="3"/>
      <c r="I26" s="3"/>
      <c r="J26" s="3"/>
    </row>
    <row r="27" spans="1:10">
      <c r="A27" s="3"/>
      <c r="B27" s="3"/>
      <c r="C27" s="3"/>
      <c r="D27" s="3"/>
      <c r="E27" s="3"/>
      <c r="F27" s="3"/>
      <c r="G27" s="3"/>
      <c r="H27" s="3"/>
      <c r="I27" s="3"/>
      <c r="J27" s="3"/>
    </row>
    <row r="28" spans="1:10">
      <c r="A28" s="3"/>
      <c r="B28" s="3"/>
      <c r="C28" s="3"/>
      <c r="D28" s="3"/>
      <c r="E28" s="3"/>
      <c r="F28" s="3"/>
      <c r="G28" s="3"/>
      <c r="H28" s="3"/>
      <c r="I28" s="3"/>
      <c r="J28" s="3"/>
    </row>
    <row r="29" spans="1:10">
      <c r="A29" s="3"/>
      <c r="B29" s="3"/>
      <c r="C29" s="3"/>
      <c r="D29" s="3"/>
      <c r="E29" s="3"/>
      <c r="F29" s="3"/>
      <c r="G29" s="3"/>
      <c r="H29" s="3"/>
      <c r="I29" s="3"/>
      <c r="J29" s="3"/>
    </row>
    <row r="30" spans="1:10">
      <c r="A30" s="3"/>
      <c r="B30" s="3"/>
      <c r="C30" s="3"/>
      <c r="D30" s="3"/>
      <c r="E30" s="3"/>
      <c r="F30" s="3"/>
      <c r="G30" s="3"/>
      <c r="H30" s="3"/>
      <c r="I30" s="3"/>
      <c r="J30" s="3"/>
    </row>
    <row r="31" spans="1:10">
      <c r="A31" s="3"/>
      <c r="B31" s="3"/>
      <c r="C31" s="3"/>
      <c r="D31" s="3"/>
      <c r="E31" s="3"/>
      <c r="F31" s="3"/>
      <c r="G31" s="3"/>
      <c r="H31" s="3"/>
      <c r="I31" s="3"/>
      <c r="J31" s="3"/>
    </row>
    <row r="32" spans="1:10">
      <c r="A32" s="3"/>
      <c r="B32" s="3"/>
      <c r="C32" s="3"/>
      <c r="D32" s="3"/>
      <c r="E32" s="3"/>
      <c r="F32" s="3"/>
      <c r="G32" s="3"/>
      <c r="H32" s="3"/>
      <c r="I32" s="3"/>
      <c r="J32" s="3"/>
    </row>
    <row r="33" spans="1:10">
      <c r="A33" s="3"/>
      <c r="B33" s="3"/>
      <c r="C33" s="3"/>
      <c r="D33" s="3"/>
      <c r="E33" s="3"/>
      <c r="F33" s="3"/>
      <c r="G33" s="3"/>
      <c r="H33" s="3"/>
      <c r="I33" s="3"/>
      <c r="J33" s="3"/>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row r="39" spans="1:10">
      <c r="A39" s="3"/>
      <c r="B39" s="3"/>
      <c r="C39" s="3"/>
      <c r="D39" s="3"/>
      <c r="E39" s="3"/>
      <c r="F39" s="3"/>
      <c r="G39" s="3"/>
      <c r="H39" s="3"/>
      <c r="I39" s="3"/>
      <c r="J39" s="3"/>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row r="47" spans="1:10">
      <c r="A47" s="3"/>
      <c r="B47" s="3"/>
      <c r="C47" s="3"/>
      <c r="D47" s="3"/>
      <c r="E47" s="3"/>
      <c r="F47" s="3"/>
      <c r="G47" s="3"/>
      <c r="H47" s="3"/>
      <c r="I47" s="3"/>
      <c r="J47" s="3"/>
    </row>
    <row r="48" spans="1:10">
      <c r="A48" s="3"/>
      <c r="B48" s="3"/>
      <c r="C48" s="3"/>
      <c r="D48" s="3"/>
      <c r="E48" s="3"/>
      <c r="F48" s="3"/>
      <c r="G48" s="3"/>
      <c r="H48" s="3"/>
      <c r="I48" s="3"/>
      <c r="J48" s="3"/>
    </row>
    <row r="49" spans="1:10" s="2" customFormat="1">
      <c r="A49" s="3"/>
      <c r="B49" s="3"/>
      <c r="C49" s="3"/>
      <c r="D49" s="3"/>
      <c r="E49" s="3"/>
      <c r="F49" s="3"/>
      <c r="G49" s="3"/>
      <c r="H49" s="3"/>
      <c r="I49" s="3"/>
      <c r="J49" s="3"/>
    </row>
    <row r="50" spans="1:10" s="2" customFormat="1">
      <c r="A50" s="3"/>
      <c r="B50" s="3"/>
      <c r="C50" s="3"/>
      <c r="D50" s="3"/>
      <c r="E50" s="3"/>
      <c r="F50" s="3"/>
      <c r="G50" s="3"/>
      <c r="H50" s="3"/>
      <c r="I50" s="3"/>
      <c r="J50" s="3"/>
    </row>
    <row r="51" spans="1:10" s="2" customFormat="1">
      <c r="A51" s="3"/>
      <c r="B51" s="3"/>
      <c r="C51" s="3"/>
      <c r="D51" s="3"/>
      <c r="E51" s="3"/>
      <c r="F51" s="3"/>
      <c r="G51" s="3"/>
      <c r="H51" s="3"/>
      <c r="I51" s="147"/>
      <c r="J51" s="148"/>
    </row>
    <row r="52" spans="1:10" s="2" customFormat="1"/>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pans="1:10" s="2" customFormat="1"/>
    <row r="610" spans="1:10" s="2" customFormat="1"/>
    <row r="611" spans="1:10" s="2" customFormat="1"/>
    <row r="612" spans="1:10" s="2" customFormat="1"/>
    <row r="613" spans="1:10" s="2" customFormat="1"/>
    <row r="614" spans="1:10" s="2" customFormat="1"/>
    <row r="615" spans="1:10" s="2" customFormat="1"/>
    <row r="616" spans="1:10" s="2" customFormat="1"/>
    <row r="617" spans="1:10" s="2" customFormat="1"/>
    <row r="618" spans="1:10" s="2" customFormat="1"/>
    <row r="619" spans="1:10" s="2" customFormat="1"/>
    <row r="620" spans="1:10" s="2" customFormat="1"/>
    <row r="621" spans="1:10" s="2" customFormat="1"/>
    <row r="622" spans="1:10">
      <c r="A622" s="2"/>
      <c r="B622" s="2"/>
      <c r="C622" s="2"/>
      <c r="D622" s="2"/>
      <c r="E622" s="2"/>
      <c r="F622" s="2"/>
      <c r="G622" s="2"/>
      <c r="H622" s="2"/>
      <c r="I622" s="2"/>
      <c r="J622" s="2"/>
    </row>
    <row r="623" spans="1:10">
      <c r="A623" s="2"/>
      <c r="B623" s="2"/>
      <c r="C623" s="2"/>
      <c r="D623" s="2"/>
      <c r="E623" s="2"/>
      <c r="F623" s="2"/>
      <c r="G623" s="2"/>
      <c r="H623" s="2"/>
      <c r="I623" s="2"/>
      <c r="J623" s="2"/>
    </row>
    <row r="624" spans="1:10">
      <c r="A624" s="2"/>
      <c r="B624" s="2"/>
      <c r="C624" s="2"/>
      <c r="D624" s="2"/>
      <c r="E624" s="2"/>
      <c r="F624" s="2"/>
      <c r="G624" s="2"/>
      <c r="H624" s="2"/>
      <c r="I624" s="2"/>
      <c r="J624" s="2"/>
    </row>
    <row r="625" spans="1:10">
      <c r="A625" s="2"/>
      <c r="B625" s="2"/>
      <c r="C625" s="2"/>
      <c r="D625" s="2"/>
      <c r="E625" s="2"/>
      <c r="F625" s="2"/>
      <c r="G625" s="2"/>
      <c r="H625" s="2"/>
      <c r="I625" s="2"/>
      <c r="J625" s="2"/>
    </row>
    <row r="626" spans="1:10">
      <c r="A626" s="2"/>
      <c r="B626" s="2"/>
      <c r="C626" s="2"/>
      <c r="D626" s="2"/>
      <c r="E626" s="2"/>
      <c r="F626" s="2"/>
      <c r="G626" s="2"/>
      <c r="H626" s="2"/>
      <c r="I626" s="2"/>
      <c r="J626" s="2"/>
    </row>
  </sheetData>
  <sheetProtection algorithmName="SHA-512" hashValue="ApvaHLjw/xjCX+il6quF7WJwy3i3Vml8ZQH/nizmGBgTrdMB2dknWRulUZKwYWG52tXVmboNiHn30D0jDgBwdw==" saltValue="8txiuJuwGU0KnDSAkoJyBg==" spinCount="100000" sheet="1" objects="1" scenarios="1"/>
  <mergeCells count="2">
    <mergeCell ref="I51:J51"/>
    <mergeCell ref="A4:I7"/>
  </mergeCells>
  <printOptions horizontalCentered="1"/>
  <pageMargins left="0.5" right="0" top="0.25" bottom="0.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Rules &amp; Info</vt:lpstr>
      <vt:lpstr>Ventilation</vt:lpstr>
      <vt:lpstr>Dairy</vt:lpstr>
      <vt:lpstr>Hog Mats</vt:lpstr>
      <vt:lpstr>Engine Block Timer</vt:lpstr>
      <vt:lpstr>Livestock Waterer</vt:lpstr>
      <vt:lpstr>Irr VFD</vt:lpstr>
      <vt:lpstr>'Cover Page'!Print_Area</vt:lpstr>
      <vt:lpstr>Dairy!Print_Area</vt:lpstr>
      <vt:lpstr>'Engine Block Timer'!Print_Area</vt:lpstr>
      <vt:lpstr>'Hog Mats'!Print_Area</vt:lpstr>
      <vt:lpstr>'Irr VFD'!Print_Area</vt:lpstr>
      <vt:lpstr>'Livestock Waterer'!Print_Area</vt:lpstr>
      <vt:lpstr>'Rules &amp; Info'!Print_Area</vt:lpstr>
      <vt:lpstr>Ventilation!Print_Area</vt:lpstr>
    </vt:vector>
  </TitlesOfParts>
  <Company>Great River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Eide, Jill GRE-MG</dc:creator>
  <cp:lastModifiedBy>Patty Maiers</cp:lastModifiedBy>
  <cp:lastPrinted>2019-02-08T15:22:02Z</cp:lastPrinted>
  <dcterms:created xsi:type="dcterms:W3CDTF">2016-07-07T14:10:21Z</dcterms:created>
  <dcterms:modified xsi:type="dcterms:W3CDTF">2019-02-08T15:47:36Z</dcterms:modified>
</cp:coreProperties>
</file>